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DieseArbeitsmappe" defaultThemeVersion="124226"/>
  <mc:AlternateContent xmlns:mc="http://schemas.openxmlformats.org/markup-compatibility/2006">
    <mc:Choice Requires="x15">
      <x15ac:absPath xmlns:x15ac="http://schemas.microsoft.com/office/spreadsheetml/2010/11/ac" url="Z:\Friedrich\Kallmeyer-QHB_3.0_Fachwelt-2022\Download_Material\230427_Aktualisierung_Finanzplan\_bearbeitet_\"/>
    </mc:Choice>
  </mc:AlternateContent>
  <xr:revisionPtr revIDLastSave="0" documentId="8_{7F88651B-E598-4194-AD1E-82076045FA4C}" xr6:coauthVersionLast="47" xr6:coauthVersionMax="47" xr10:uidLastSave="{00000000-0000-0000-0000-000000000000}"/>
  <bookViews>
    <workbookView xWindow="3607" yWindow="510" windowWidth="32835" windowHeight="18278" tabRatio="725" xr2:uid="{00000000-000D-0000-FFFF-FFFF00000000}"/>
  </bookViews>
  <sheets>
    <sheet name="Deckblatt" sheetId="11" r:id="rId1"/>
    <sheet name="Innenseite" sheetId="10" r:id="rId2"/>
    <sheet name="1. Grunddaten" sheetId="2" r:id="rId3"/>
    <sheet name="2.Betreuungsumfang u. Einnahmen" sheetId="3" r:id="rId4"/>
    <sheet name="3. Ausgaben u. Investitonen" sheetId="4" r:id="rId5"/>
    <sheet name="4. Finanzierungsmittel" sheetId="5" r:id="rId6"/>
    <sheet name="1. Steuer u. Sozialvers." sheetId="6" r:id="rId7"/>
    <sheet name="2. Liquiditätsplanung" sheetId="7" r:id="rId8"/>
    <sheet name="3. Zusammenfassung" sheetId="8" r:id="rId9"/>
    <sheet name="Privater Finanzbedarf" sheetId="9" r:id="rId10"/>
  </sheets>
  <definedNames>
    <definedName name="_xlnm.Print_Area" localSheetId="2">'1. Grunddaten'!$A$1:$C$26</definedName>
    <definedName name="_xlnm.Print_Area" localSheetId="6">'1. Steuer u. Sozialvers.'!$A$1:$S$37</definedName>
    <definedName name="_xlnm.Print_Area" localSheetId="7">'2. Liquiditätsplanung'!$A$1:$O$55</definedName>
    <definedName name="_xlnm.Print_Area" localSheetId="3">'2.Betreuungsumfang u. Einnahmen'!$A$1:$S$44</definedName>
    <definedName name="_xlnm.Print_Area" localSheetId="4">'3. Ausgaben u. Investitonen'!$A$1:$S$47</definedName>
    <definedName name="_xlnm.Print_Area" localSheetId="8">'3. Zusammenfassung'!$A$1:$E$17</definedName>
    <definedName name="_xlnm.Print_Area" localSheetId="5">'4. Finanzierungsmittel'!$A$1:$C$19</definedName>
    <definedName name="_xlnm.Print_Area" localSheetId="9">'Privater Finanzbedarf'!$A$1:$C$43</definedName>
    <definedName name="_xlnm.Print_Titles" localSheetId="7">'2. Liquiditätsplanung'!$B:$B</definedName>
    <definedName name="_xlnm.Print_Titles" localSheetId="4">'3. Ausgaben u. Investitonen'!$B:$B</definedName>
    <definedName name="Z_7F485EE3_6E6D_4C01_93CC_331BCFA50967_.wvu.PrintArea" localSheetId="2" hidden="1">'1. Grunddaten'!$A$1:$C$27</definedName>
    <definedName name="Z_7F485EE3_6E6D_4C01_93CC_331BCFA50967_.wvu.PrintArea" localSheetId="6" hidden="1">'1. Steuer u. Sozialvers.'!$A$1:$T$37</definedName>
    <definedName name="Z_7F485EE3_6E6D_4C01_93CC_331BCFA50967_.wvu.PrintArea" localSheetId="7" hidden="1">'2. Liquiditätsplanung'!$A$1:$O$55</definedName>
    <definedName name="Z_7F485EE3_6E6D_4C01_93CC_331BCFA50967_.wvu.PrintArea" localSheetId="3" hidden="1">'2.Betreuungsumfang u. Einnahmen'!$A$1:$T$45</definedName>
    <definedName name="Z_7F485EE3_6E6D_4C01_93CC_331BCFA50967_.wvu.PrintArea" localSheetId="4" hidden="1">'3. Ausgaben u. Investitonen'!$A$1:$T$48</definedName>
    <definedName name="Z_7F485EE3_6E6D_4C01_93CC_331BCFA50967_.wvu.PrintArea" localSheetId="8" hidden="1">'3. Zusammenfassung'!$A$1:$E$18</definedName>
    <definedName name="Z_7F485EE3_6E6D_4C01_93CC_331BCFA50967_.wvu.PrintArea" localSheetId="5" hidden="1">'4. Finanzierungsmittel'!$A$1:$C$20</definedName>
    <definedName name="Z_7F485EE3_6E6D_4C01_93CC_331BCFA50967_.wvu.PrintArea" localSheetId="9" hidden="1">'Privater Finanzbedarf'!$A$1:$C$44</definedName>
    <definedName name="Z_7F485EE3_6E6D_4C01_93CC_331BCFA50967_.wvu.PrintTitles" localSheetId="7" hidden="1">'2. Liquiditätsplanung'!$B:$B</definedName>
    <definedName name="Z_7F485EE3_6E6D_4C01_93CC_331BCFA50967_.wvu.PrintTitles" localSheetId="4" hidden="1">'3. Ausgaben u. Investitonen'!$B:$B</definedName>
    <definedName name="Z_7F485EE3_6E6D_4C01_93CC_331BCFA50967_.wvu.Rows" localSheetId="7" hidden="1">'2. Liquiditätsplanung'!$53:$54</definedName>
  </definedNames>
  <calcPr calcId="191029"/>
  <customWorkbookViews>
    <customWorkbookView name="DJI - Persönliche Ansicht" guid="{7F485EE3-6E6D-4C01-93CC-331BCFA50967}" mergeInterval="0" personalView="1" maximized="1" xWindow="1" yWindow="1" windowWidth="1276" windowHeight="809" tabRatio="7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 i="6" l="1"/>
  <c r="N18" i="6"/>
  <c r="P9" i="6"/>
  <c r="P10" i="6"/>
  <c r="P11" i="6"/>
  <c r="P12" i="6"/>
  <c r="P13" i="6"/>
  <c r="P14" i="6"/>
  <c r="P15" i="6"/>
  <c r="P16" i="6"/>
  <c r="P17" i="6"/>
  <c r="J18" i="6" l="1"/>
  <c r="R18" i="6"/>
  <c r="R10" i="6"/>
  <c r="R11" i="6"/>
  <c r="R12" i="6"/>
  <c r="R13" i="6"/>
  <c r="R14" i="6"/>
  <c r="R15" i="6"/>
  <c r="R16" i="6"/>
  <c r="R17" i="6"/>
  <c r="R9" i="6"/>
  <c r="R19" i="6"/>
  <c r="P19" i="6"/>
  <c r="R8" i="6"/>
  <c r="M18" i="6"/>
  <c r="P8" i="6"/>
  <c r="N17" i="6" l="1"/>
  <c r="N16" i="6"/>
  <c r="N15" i="6"/>
  <c r="N14" i="6"/>
  <c r="N13" i="6"/>
  <c r="N12" i="6"/>
  <c r="N11" i="6"/>
  <c r="N10" i="6"/>
  <c r="N9" i="6"/>
  <c r="N8" i="6"/>
  <c r="M17" i="6"/>
  <c r="M16" i="6"/>
  <c r="M15" i="6"/>
  <c r="M14" i="6"/>
  <c r="M13" i="6"/>
  <c r="M12" i="6"/>
  <c r="M11" i="6"/>
  <c r="M10" i="6"/>
  <c r="M9" i="6"/>
  <c r="M8" i="6"/>
  <c r="L17" i="6"/>
  <c r="L16" i="6"/>
  <c r="L15" i="6"/>
  <c r="L14" i="6"/>
  <c r="L13" i="6"/>
  <c r="L12" i="6"/>
  <c r="L11" i="6"/>
  <c r="L10" i="6"/>
  <c r="L9" i="6"/>
  <c r="L8" i="6"/>
  <c r="K17" i="6"/>
  <c r="K16" i="6"/>
  <c r="K15" i="6"/>
  <c r="K14" i="6"/>
  <c r="K13" i="6"/>
  <c r="K12" i="6"/>
  <c r="K11" i="6"/>
  <c r="K10" i="6"/>
  <c r="K9" i="6"/>
  <c r="K8" i="6"/>
  <c r="J17" i="6"/>
  <c r="J16" i="6"/>
  <c r="J15" i="6"/>
  <c r="J14" i="6"/>
  <c r="J13" i="6"/>
  <c r="J12" i="6"/>
  <c r="J11" i="6"/>
  <c r="J10" i="6"/>
  <c r="J9" i="6"/>
  <c r="J8" i="6"/>
  <c r="I17" i="6"/>
  <c r="I16" i="6"/>
  <c r="I15" i="6"/>
  <c r="I14" i="6"/>
  <c r="I13" i="6"/>
  <c r="I12" i="6"/>
  <c r="I11" i="6"/>
  <c r="I10" i="6"/>
  <c r="I9" i="6"/>
  <c r="I8" i="6"/>
  <c r="H17" i="6"/>
  <c r="H16" i="6"/>
  <c r="H15" i="6"/>
  <c r="H14" i="6"/>
  <c r="H13" i="6"/>
  <c r="H12" i="6"/>
  <c r="H11" i="6"/>
  <c r="H10" i="6"/>
  <c r="H9" i="6"/>
  <c r="H8" i="6"/>
  <c r="G17" i="6"/>
  <c r="G16" i="6"/>
  <c r="G15" i="6"/>
  <c r="G14" i="6"/>
  <c r="G13" i="6"/>
  <c r="G12" i="6"/>
  <c r="G11" i="6"/>
  <c r="G10" i="6"/>
  <c r="G9" i="6"/>
  <c r="G8" i="6"/>
  <c r="F17" i="6"/>
  <c r="F16" i="6"/>
  <c r="F15" i="6"/>
  <c r="F14" i="6"/>
  <c r="F13" i="6"/>
  <c r="F12" i="6"/>
  <c r="F11" i="6"/>
  <c r="F10" i="6"/>
  <c r="F9" i="6"/>
  <c r="F8" i="6"/>
  <c r="E17" i="6"/>
  <c r="E16" i="6"/>
  <c r="E15" i="6"/>
  <c r="E14" i="6"/>
  <c r="E13" i="6"/>
  <c r="E12" i="6"/>
  <c r="E11" i="6"/>
  <c r="E10" i="6"/>
  <c r="E9" i="6"/>
  <c r="E8" i="6"/>
  <c r="D17" i="6"/>
  <c r="D16" i="6"/>
  <c r="D15" i="6"/>
  <c r="D14" i="6"/>
  <c r="D13" i="6"/>
  <c r="D12" i="6"/>
  <c r="D11" i="6"/>
  <c r="D10" i="6"/>
  <c r="D9" i="6"/>
  <c r="D8" i="6"/>
  <c r="D18" i="6"/>
  <c r="E18" i="6"/>
  <c r="F18" i="6"/>
  <c r="G18" i="6"/>
  <c r="H18" i="6"/>
  <c r="I18" i="6"/>
  <c r="K18" i="6"/>
  <c r="L18" i="6"/>
  <c r="N19" i="6"/>
  <c r="M19" i="6"/>
  <c r="L19" i="6"/>
  <c r="K19" i="6"/>
  <c r="J19" i="6"/>
  <c r="I19" i="6"/>
  <c r="H19" i="6"/>
  <c r="G19" i="6"/>
  <c r="F19" i="6"/>
  <c r="E19" i="6"/>
  <c r="D19" i="6"/>
  <c r="C19" i="6"/>
  <c r="C18" i="6"/>
  <c r="C17" i="6"/>
  <c r="C16" i="6"/>
  <c r="C15" i="6"/>
  <c r="C14" i="6"/>
  <c r="C13" i="6"/>
  <c r="C12" i="6"/>
  <c r="C11" i="6"/>
  <c r="C10" i="6"/>
  <c r="C9" i="6"/>
  <c r="C8" i="6"/>
  <c r="B1" i="5"/>
  <c r="N33" i="6"/>
  <c r="C23" i="2"/>
  <c r="D6" i="8"/>
  <c r="D16" i="8" s="1"/>
  <c r="C6" i="8"/>
  <c r="C16" i="8"/>
  <c r="B4" i="7"/>
  <c r="C32" i="6"/>
  <c r="C24" i="6"/>
  <c r="P24" i="6"/>
  <c r="C6" i="6"/>
  <c r="R6" i="6"/>
  <c r="P4" i="4"/>
  <c r="C4" i="4"/>
  <c r="R4" i="4"/>
  <c r="C4" i="3"/>
  <c r="S19" i="6"/>
  <c r="Q19" i="6"/>
  <c r="S18" i="6"/>
  <c r="Q18" i="6"/>
  <c r="R26" i="4"/>
  <c r="P26" i="4"/>
  <c r="N26" i="4"/>
  <c r="M26" i="4"/>
  <c r="L26" i="4"/>
  <c r="K26" i="4"/>
  <c r="J26" i="4"/>
  <c r="I26" i="4"/>
  <c r="H26" i="4"/>
  <c r="G26" i="4"/>
  <c r="F26" i="4"/>
  <c r="E26" i="4"/>
  <c r="D26" i="4"/>
  <c r="C26" i="4"/>
  <c r="S32" i="3"/>
  <c r="S33" i="3"/>
  <c r="Q32" i="3"/>
  <c r="Q33" i="3"/>
  <c r="O32" i="3"/>
  <c r="O33" i="3"/>
  <c r="S47" i="4"/>
  <c r="Q47" i="4"/>
  <c r="D10" i="8" s="1"/>
  <c r="N47" i="4"/>
  <c r="M47" i="4"/>
  <c r="L47" i="4"/>
  <c r="K47" i="4"/>
  <c r="J47" i="4"/>
  <c r="I47" i="4"/>
  <c r="H47" i="4"/>
  <c r="G47" i="4"/>
  <c r="F47" i="4"/>
  <c r="E47" i="4"/>
  <c r="D47" i="4"/>
  <c r="C47" i="4"/>
  <c r="N38" i="3"/>
  <c r="N26" i="6" s="1"/>
  <c r="M38" i="3"/>
  <c r="M26" i="6" s="1"/>
  <c r="L38" i="3"/>
  <c r="L26" i="6" s="1"/>
  <c r="K38" i="3"/>
  <c r="K26" i="6" s="1"/>
  <c r="J38" i="3"/>
  <c r="J26" i="6" s="1"/>
  <c r="I38" i="3"/>
  <c r="I26" i="6" s="1"/>
  <c r="H38" i="3"/>
  <c r="H26" i="6" s="1"/>
  <c r="G38" i="3"/>
  <c r="G26" i="6" s="1"/>
  <c r="F38" i="3"/>
  <c r="F26" i="6"/>
  <c r="E38" i="3"/>
  <c r="E26" i="6" s="1"/>
  <c r="D38" i="3"/>
  <c r="D26" i="6" s="1"/>
  <c r="C38" i="3"/>
  <c r="C26" i="6" s="1"/>
  <c r="S17" i="6"/>
  <c r="S16" i="6"/>
  <c r="S15" i="6"/>
  <c r="S14" i="6"/>
  <c r="S13" i="6"/>
  <c r="S12" i="6"/>
  <c r="S11" i="6"/>
  <c r="S9" i="6"/>
  <c r="S8" i="6"/>
  <c r="Q17" i="6"/>
  <c r="Q16" i="6"/>
  <c r="Q15" i="6"/>
  <c r="Q14" i="6"/>
  <c r="Q13" i="6"/>
  <c r="Q11" i="6"/>
  <c r="Q9" i="6"/>
  <c r="Q8" i="6"/>
  <c r="R42" i="3"/>
  <c r="S42" i="3"/>
  <c r="P42" i="3"/>
  <c r="Q42" i="3" s="1"/>
  <c r="N42" i="3"/>
  <c r="M42" i="3"/>
  <c r="L42" i="3"/>
  <c r="K42" i="3"/>
  <c r="J42" i="3"/>
  <c r="I42" i="3"/>
  <c r="H42" i="3"/>
  <c r="G42" i="3"/>
  <c r="F42" i="3"/>
  <c r="O42" i="3" s="1"/>
  <c r="E42" i="3"/>
  <c r="D42" i="3"/>
  <c r="C42" i="3"/>
  <c r="S33" i="6"/>
  <c r="S25" i="6"/>
  <c r="Q33" i="6"/>
  <c r="Q25" i="6"/>
  <c r="C19" i="5"/>
  <c r="M33" i="6"/>
  <c r="L33" i="6"/>
  <c r="K33" i="6"/>
  <c r="J33" i="6"/>
  <c r="I33" i="6"/>
  <c r="H33" i="6"/>
  <c r="G33" i="6"/>
  <c r="F33" i="6"/>
  <c r="E33" i="6"/>
  <c r="D33" i="6"/>
  <c r="C33" i="6"/>
  <c r="O42" i="4"/>
  <c r="C46" i="7"/>
  <c r="D46" i="7"/>
  <c r="E46" i="7"/>
  <c r="F46" i="7"/>
  <c r="G46" i="7"/>
  <c r="H46" i="7"/>
  <c r="I46" i="7"/>
  <c r="J46" i="7"/>
  <c r="K46" i="7"/>
  <c r="L46" i="7"/>
  <c r="M46" i="7"/>
  <c r="N46" i="7"/>
  <c r="B46" i="7"/>
  <c r="S37" i="3"/>
  <c r="Q37" i="3"/>
  <c r="O37" i="3"/>
  <c r="O13" i="4"/>
  <c r="Q13" i="4"/>
  <c r="S13" i="4"/>
  <c r="B21" i="7"/>
  <c r="C21" i="7"/>
  <c r="D21" i="7"/>
  <c r="E21" i="7"/>
  <c r="F21" i="7"/>
  <c r="O21" i="7" s="1"/>
  <c r="G21" i="7"/>
  <c r="H21" i="7"/>
  <c r="I21" i="7"/>
  <c r="J21" i="7"/>
  <c r="K21" i="7"/>
  <c r="L21" i="7"/>
  <c r="M21" i="7"/>
  <c r="N21" i="7"/>
  <c r="S12" i="4"/>
  <c r="Q12" i="4"/>
  <c r="O12" i="4"/>
  <c r="S16" i="4"/>
  <c r="Q16" i="4"/>
  <c r="O16" i="4"/>
  <c r="B37" i="7"/>
  <c r="C37" i="7"/>
  <c r="D37" i="7"/>
  <c r="D51" i="7" s="1"/>
  <c r="E37" i="7"/>
  <c r="E51" i="7" s="1"/>
  <c r="F37" i="7"/>
  <c r="G37" i="7"/>
  <c r="H37" i="7"/>
  <c r="I37" i="7"/>
  <c r="J37" i="7"/>
  <c r="K37" i="7"/>
  <c r="L37" i="7"/>
  <c r="L51" i="7" s="1"/>
  <c r="M37" i="7"/>
  <c r="M51" i="7" s="1"/>
  <c r="N37" i="7"/>
  <c r="B38" i="7"/>
  <c r="C38" i="7"/>
  <c r="D38" i="7"/>
  <c r="E38" i="7"/>
  <c r="F38" i="7"/>
  <c r="F51" i="7" s="1"/>
  <c r="G38" i="7"/>
  <c r="H38" i="7"/>
  <c r="I38" i="7"/>
  <c r="J38" i="7"/>
  <c r="K38" i="7"/>
  <c r="L38" i="7"/>
  <c r="M38" i="7"/>
  <c r="N38" i="7"/>
  <c r="N51" i="7" s="1"/>
  <c r="B39" i="7"/>
  <c r="C39" i="7"/>
  <c r="C51" i="7" s="1"/>
  <c r="D39" i="7"/>
  <c r="E39" i="7"/>
  <c r="F39" i="7"/>
  <c r="G39" i="7"/>
  <c r="H39" i="7"/>
  <c r="I39" i="7"/>
  <c r="J39" i="7"/>
  <c r="K39" i="7"/>
  <c r="L39" i="7"/>
  <c r="M39" i="7"/>
  <c r="N39" i="7"/>
  <c r="B40" i="7"/>
  <c r="C40" i="7"/>
  <c r="D40" i="7"/>
  <c r="O40" i="7" s="1"/>
  <c r="E40" i="7"/>
  <c r="F40" i="7"/>
  <c r="G40" i="7"/>
  <c r="H40" i="7"/>
  <c r="H51" i="7" s="1"/>
  <c r="I40" i="7"/>
  <c r="J40" i="7"/>
  <c r="K40" i="7"/>
  <c r="L40" i="7"/>
  <c r="M40" i="7"/>
  <c r="N40" i="7"/>
  <c r="B41" i="7"/>
  <c r="C41" i="7"/>
  <c r="O41" i="7" s="1"/>
  <c r="D41" i="7"/>
  <c r="E41" i="7"/>
  <c r="F41" i="7"/>
  <c r="G41" i="7"/>
  <c r="H41" i="7"/>
  <c r="I41" i="7"/>
  <c r="J41" i="7"/>
  <c r="K41" i="7"/>
  <c r="L41" i="7"/>
  <c r="M41" i="7"/>
  <c r="N41" i="7"/>
  <c r="B42" i="7"/>
  <c r="C42" i="7"/>
  <c r="O42" i="7" s="1"/>
  <c r="D42" i="7"/>
  <c r="E42" i="7"/>
  <c r="F42" i="7"/>
  <c r="G42" i="7"/>
  <c r="H42" i="7"/>
  <c r="I42" i="7"/>
  <c r="J42" i="7"/>
  <c r="K42" i="7"/>
  <c r="L42" i="7"/>
  <c r="M42" i="7"/>
  <c r="N42" i="7"/>
  <c r="B43" i="7"/>
  <c r="C43" i="7"/>
  <c r="D43" i="7"/>
  <c r="E43" i="7"/>
  <c r="F43" i="7"/>
  <c r="G43" i="7"/>
  <c r="H43" i="7"/>
  <c r="I43" i="7"/>
  <c r="J43" i="7"/>
  <c r="K43" i="7"/>
  <c r="L43" i="7"/>
  <c r="M43" i="7"/>
  <c r="N43" i="7"/>
  <c r="B44" i="7"/>
  <c r="C44" i="7"/>
  <c r="D44" i="7"/>
  <c r="O44" i="7" s="1"/>
  <c r="E44" i="7"/>
  <c r="F44" i="7"/>
  <c r="G44" i="7"/>
  <c r="H44" i="7"/>
  <c r="I44" i="7"/>
  <c r="J44" i="7"/>
  <c r="K44" i="7"/>
  <c r="L44" i="7"/>
  <c r="M44" i="7"/>
  <c r="N44" i="7"/>
  <c r="B45" i="7"/>
  <c r="C45" i="7"/>
  <c r="D45" i="7"/>
  <c r="E45" i="7"/>
  <c r="F45" i="7"/>
  <c r="G45" i="7"/>
  <c r="H45" i="7"/>
  <c r="I45" i="7"/>
  <c r="J45" i="7"/>
  <c r="K45" i="7"/>
  <c r="L45" i="7"/>
  <c r="O45" i="7" s="1"/>
  <c r="M45" i="7"/>
  <c r="N45" i="7"/>
  <c r="N36" i="7"/>
  <c r="M36" i="7"/>
  <c r="L36" i="7"/>
  <c r="K36" i="7"/>
  <c r="K51" i="7" s="1"/>
  <c r="J36" i="7"/>
  <c r="J51" i="7" s="1"/>
  <c r="I36" i="7"/>
  <c r="I51" i="7" s="1"/>
  <c r="H36" i="7"/>
  <c r="G36" i="7"/>
  <c r="G51" i="7" s="1"/>
  <c r="F36" i="7"/>
  <c r="E36" i="7"/>
  <c r="D36" i="7"/>
  <c r="C36" i="7"/>
  <c r="B36" i="7"/>
  <c r="O32" i="4"/>
  <c r="O47" i="4" s="1"/>
  <c r="C10" i="8" s="1"/>
  <c r="B16" i="7"/>
  <c r="C16" i="7"/>
  <c r="D16" i="7"/>
  <c r="E16" i="7"/>
  <c r="F16" i="7"/>
  <c r="G16" i="7"/>
  <c r="H16" i="7"/>
  <c r="I16" i="7"/>
  <c r="J16" i="7"/>
  <c r="K16" i="7"/>
  <c r="K34" i="7" s="1"/>
  <c r="L16" i="7"/>
  <c r="M16" i="7"/>
  <c r="N16" i="7"/>
  <c r="B17" i="7"/>
  <c r="C17" i="7"/>
  <c r="D17" i="7"/>
  <c r="E17" i="7"/>
  <c r="F17" i="7"/>
  <c r="G17" i="7"/>
  <c r="H17" i="7"/>
  <c r="I17" i="7"/>
  <c r="J17" i="7"/>
  <c r="J34" i="7" s="1"/>
  <c r="K17" i="7"/>
  <c r="L17" i="7"/>
  <c r="M17" i="7"/>
  <c r="N17" i="7"/>
  <c r="B18" i="7"/>
  <c r="C18" i="7"/>
  <c r="D18" i="7"/>
  <c r="E18" i="7"/>
  <c r="F18" i="7"/>
  <c r="O18" i="7" s="1"/>
  <c r="G18" i="7"/>
  <c r="H18" i="7"/>
  <c r="I18" i="7"/>
  <c r="J18" i="7"/>
  <c r="K18" i="7"/>
  <c r="L18" i="7"/>
  <c r="L34" i="7" s="1"/>
  <c r="M18" i="7"/>
  <c r="N18" i="7"/>
  <c r="B19" i="7"/>
  <c r="C19" i="7"/>
  <c r="O19" i="7" s="1"/>
  <c r="D19" i="7"/>
  <c r="E19" i="7"/>
  <c r="F19" i="7"/>
  <c r="G19" i="7"/>
  <c r="H19" i="7"/>
  <c r="I19" i="7"/>
  <c r="J19" i="7"/>
  <c r="K19" i="7"/>
  <c r="L19" i="7"/>
  <c r="M19" i="7"/>
  <c r="N19" i="7"/>
  <c r="B20" i="7"/>
  <c r="C20" i="7"/>
  <c r="D20" i="7"/>
  <c r="O20" i="7" s="1"/>
  <c r="E20" i="7"/>
  <c r="F20" i="7"/>
  <c r="G20" i="7"/>
  <c r="H20" i="7"/>
  <c r="I20" i="7"/>
  <c r="J20" i="7"/>
  <c r="K20" i="7"/>
  <c r="L20" i="7"/>
  <c r="M20" i="7"/>
  <c r="N20" i="7"/>
  <c r="B22" i="7"/>
  <c r="C22" i="7"/>
  <c r="D22" i="7"/>
  <c r="E22" i="7"/>
  <c r="F22" i="7"/>
  <c r="G22" i="7"/>
  <c r="H22" i="7"/>
  <c r="I22" i="7"/>
  <c r="J22" i="7"/>
  <c r="K22" i="7"/>
  <c r="L22" i="7"/>
  <c r="M22" i="7"/>
  <c r="N22" i="7"/>
  <c r="B23" i="7"/>
  <c r="C23" i="7"/>
  <c r="D23" i="7"/>
  <c r="O23" i="7" s="1"/>
  <c r="E23" i="7"/>
  <c r="F23" i="7"/>
  <c r="G23" i="7"/>
  <c r="H23" i="7"/>
  <c r="I23" i="7"/>
  <c r="J23" i="7"/>
  <c r="K23" i="7"/>
  <c r="L23" i="7"/>
  <c r="M23" i="7"/>
  <c r="N23" i="7"/>
  <c r="B24" i="7"/>
  <c r="C24" i="7"/>
  <c r="O24" i="7" s="1"/>
  <c r="D24" i="7"/>
  <c r="E24" i="7"/>
  <c r="F24" i="7"/>
  <c r="G24" i="7"/>
  <c r="H24" i="7"/>
  <c r="I24" i="7"/>
  <c r="J24" i="7"/>
  <c r="K24" i="7"/>
  <c r="L24" i="7"/>
  <c r="M24" i="7"/>
  <c r="N24" i="7"/>
  <c r="B25" i="7"/>
  <c r="C25" i="7"/>
  <c r="D25" i="7"/>
  <c r="E25" i="7"/>
  <c r="F25" i="7"/>
  <c r="O25" i="7" s="1"/>
  <c r="G25" i="7"/>
  <c r="H25" i="7"/>
  <c r="I25" i="7"/>
  <c r="J25" i="7"/>
  <c r="K25" i="7"/>
  <c r="L25" i="7"/>
  <c r="M25" i="7"/>
  <c r="N25" i="7"/>
  <c r="B26" i="7"/>
  <c r="C26" i="7"/>
  <c r="D26" i="7"/>
  <c r="E26" i="7"/>
  <c r="F26" i="7"/>
  <c r="G26" i="7"/>
  <c r="H26" i="7"/>
  <c r="I26" i="7"/>
  <c r="J26" i="7"/>
  <c r="K26" i="7"/>
  <c r="L26" i="7"/>
  <c r="M26" i="7"/>
  <c r="N26" i="7"/>
  <c r="B27" i="7"/>
  <c r="C27" i="7"/>
  <c r="D27" i="7"/>
  <c r="O27" i="7" s="1"/>
  <c r="E27" i="7"/>
  <c r="F27" i="7"/>
  <c r="G27" i="7"/>
  <c r="H27" i="7"/>
  <c r="I27" i="7"/>
  <c r="J27" i="7"/>
  <c r="K27" i="7"/>
  <c r="L27" i="7"/>
  <c r="M27" i="7"/>
  <c r="N27" i="7"/>
  <c r="B28" i="7"/>
  <c r="C28" i="7"/>
  <c r="D28" i="7"/>
  <c r="E28" i="7"/>
  <c r="F28" i="7"/>
  <c r="G28" i="7"/>
  <c r="H28" i="7"/>
  <c r="I28" i="7"/>
  <c r="J28" i="7"/>
  <c r="K28" i="7"/>
  <c r="L28" i="7"/>
  <c r="M28" i="7"/>
  <c r="N28" i="7"/>
  <c r="B29" i="7"/>
  <c r="C29" i="7"/>
  <c r="O29" i="7" s="1"/>
  <c r="D29" i="7"/>
  <c r="E29" i="7"/>
  <c r="F29" i="7"/>
  <c r="G29" i="7"/>
  <c r="H29" i="7"/>
  <c r="I29" i="7"/>
  <c r="J29" i="7"/>
  <c r="K29" i="7"/>
  <c r="L29" i="7"/>
  <c r="M29" i="7"/>
  <c r="N29" i="7"/>
  <c r="B30" i="7"/>
  <c r="C30" i="7"/>
  <c r="D30" i="7"/>
  <c r="E30" i="7"/>
  <c r="F30" i="7"/>
  <c r="G30" i="7"/>
  <c r="H30" i="7"/>
  <c r="I30" i="7"/>
  <c r="J30" i="7"/>
  <c r="K30" i="7"/>
  <c r="L30" i="7"/>
  <c r="M30" i="7"/>
  <c r="N30" i="7"/>
  <c r="B31" i="7"/>
  <c r="C31" i="7"/>
  <c r="D31" i="7"/>
  <c r="O31" i="7" s="1"/>
  <c r="E31" i="7"/>
  <c r="F31" i="7"/>
  <c r="G31" i="7"/>
  <c r="H31" i="7"/>
  <c r="I31" i="7"/>
  <c r="J31" i="7"/>
  <c r="K31" i="7"/>
  <c r="L31" i="7"/>
  <c r="M31" i="7"/>
  <c r="N31" i="7"/>
  <c r="B32" i="7"/>
  <c r="C32" i="7"/>
  <c r="D32" i="7"/>
  <c r="E32" i="7"/>
  <c r="O32" i="7" s="1"/>
  <c r="F32" i="7"/>
  <c r="G32" i="7"/>
  <c r="H32" i="7"/>
  <c r="I32" i="7"/>
  <c r="J32" i="7"/>
  <c r="K32" i="7"/>
  <c r="L32" i="7"/>
  <c r="M32" i="7"/>
  <c r="N32" i="7"/>
  <c r="B33" i="7"/>
  <c r="C33" i="7"/>
  <c r="D33" i="7"/>
  <c r="E33" i="7"/>
  <c r="F33" i="7"/>
  <c r="O33" i="7" s="1"/>
  <c r="G33" i="7"/>
  <c r="H33" i="7"/>
  <c r="I33" i="7"/>
  <c r="J33" i="7"/>
  <c r="K33" i="7"/>
  <c r="L33" i="7"/>
  <c r="M33" i="7"/>
  <c r="N33" i="7"/>
  <c r="B10" i="7"/>
  <c r="B9" i="7"/>
  <c r="O20" i="4"/>
  <c r="Q20" i="4"/>
  <c r="S20" i="4"/>
  <c r="Q9" i="4"/>
  <c r="S9" i="4"/>
  <c r="O1" i="7"/>
  <c r="O46" i="3"/>
  <c r="S34" i="3"/>
  <c r="Q34" i="3"/>
  <c r="O35" i="3"/>
  <c r="O36" i="3"/>
  <c r="O34" i="3"/>
  <c r="O23" i="3"/>
  <c r="O24" i="3"/>
  <c r="O25" i="3"/>
  <c r="O26" i="3"/>
  <c r="O27" i="3"/>
  <c r="O28" i="3"/>
  <c r="O29" i="3"/>
  <c r="O30" i="3"/>
  <c r="O31" i="3"/>
  <c r="O22" i="3"/>
  <c r="O38" i="4"/>
  <c r="S21" i="4"/>
  <c r="S15" i="4"/>
  <c r="S17" i="4"/>
  <c r="Q21" i="4"/>
  <c r="Q15" i="4"/>
  <c r="Q17" i="4"/>
  <c r="O15" i="4"/>
  <c r="O17" i="4"/>
  <c r="Q12" i="6"/>
  <c r="S40" i="3"/>
  <c r="Q40" i="3"/>
  <c r="O40" i="3"/>
  <c r="G25" i="6"/>
  <c r="H25" i="6"/>
  <c r="I25" i="6"/>
  <c r="J25" i="6"/>
  <c r="K25" i="6"/>
  <c r="L25" i="6"/>
  <c r="M25" i="6"/>
  <c r="N25" i="6"/>
  <c r="F25" i="6"/>
  <c r="E25" i="6"/>
  <c r="D25" i="6"/>
  <c r="C25" i="6"/>
  <c r="C1" i="8"/>
  <c r="S22" i="3"/>
  <c r="S23" i="3"/>
  <c r="S38" i="3" s="1"/>
  <c r="S26" i="6" s="1"/>
  <c r="S24" i="3"/>
  <c r="S25" i="3"/>
  <c r="S26" i="3"/>
  <c r="S27" i="3"/>
  <c r="S28" i="3"/>
  <c r="S29" i="3"/>
  <c r="S30" i="3"/>
  <c r="S31" i="3"/>
  <c r="S35" i="3"/>
  <c r="S36" i="3"/>
  <c r="Q22" i="3"/>
  <c r="Q23" i="3"/>
  <c r="Q24" i="3"/>
  <c r="Q38" i="3" s="1"/>
  <c r="Q26" i="6" s="1"/>
  <c r="Q25" i="3"/>
  <c r="Q26" i="3"/>
  <c r="Q27" i="3"/>
  <c r="Q28" i="3"/>
  <c r="Q29" i="3"/>
  <c r="Q30" i="3"/>
  <c r="Q31" i="3"/>
  <c r="Q35" i="3"/>
  <c r="Q36" i="3"/>
  <c r="O1" i="6"/>
  <c r="O1" i="4"/>
  <c r="O1" i="3"/>
  <c r="O7" i="4"/>
  <c r="O8" i="4"/>
  <c r="O9" i="4"/>
  <c r="O26" i="4" s="1"/>
  <c r="O14" i="4"/>
  <c r="O18" i="4"/>
  <c r="O19" i="4"/>
  <c r="O10" i="4"/>
  <c r="O11" i="4"/>
  <c r="O21" i="4"/>
  <c r="O22" i="4"/>
  <c r="O23" i="4"/>
  <c r="O24" i="4"/>
  <c r="O25" i="4"/>
  <c r="O39" i="4"/>
  <c r="S7" i="4"/>
  <c r="E10" i="8" s="1"/>
  <c r="S8" i="4"/>
  <c r="S14" i="4"/>
  <c r="S18" i="4"/>
  <c r="S19" i="4"/>
  <c r="S10" i="4"/>
  <c r="S11" i="4"/>
  <c r="S22" i="4"/>
  <c r="S23" i="4"/>
  <c r="S24" i="4"/>
  <c r="Q14" i="4"/>
  <c r="Q18" i="4"/>
  <c r="Q10" i="4"/>
  <c r="Q19" i="4"/>
  <c r="Q11" i="4"/>
  <c r="Q22" i="4"/>
  <c r="Q23" i="4"/>
  <c r="Q24" i="4"/>
  <c r="Q7" i="4"/>
  <c r="Q8" i="4"/>
  <c r="O41" i="4"/>
  <c r="O40" i="4"/>
  <c r="O36" i="4"/>
  <c r="O35" i="4"/>
  <c r="O34" i="4"/>
  <c r="O33" i="4"/>
  <c r="O37" i="4"/>
  <c r="O43" i="4"/>
  <c r="O44" i="4"/>
  <c r="O45" i="4"/>
  <c r="O46" i="4"/>
  <c r="S25" i="4"/>
  <c r="Q25" i="4"/>
  <c r="B31" i="3"/>
  <c r="B30" i="3"/>
  <c r="B29" i="3"/>
  <c r="B28" i="3"/>
  <c r="B27" i="3"/>
  <c r="B26" i="3"/>
  <c r="B25" i="3"/>
  <c r="B24" i="3"/>
  <c r="B23" i="3"/>
  <c r="B22" i="3"/>
  <c r="D15" i="7"/>
  <c r="E15" i="7"/>
  <c r="E34" i="7" s="1"/>
  <c r="F15" i="7"/>
  <c r="G15" i="7"/>
  <c r="G34" i="7" s="1"/>
  <c r="H15" i="7"/>
  <c r="I15" i="7"/>
  <c r="I34" i="7" s="1"/>
  <c r="J15" i="7"/>
  <c r="K15" i="7"/>
  <c r="L15" i="7"/>
  <c r="M15" i="7"/>
  <c r="M34" i="7" s="1"/>
  <c r="N15" i="7"/>
  <c r="C15" i="7"/>
  <c r="C34" i="7" s="1"/>
  <c r="C47" i="7"/>
  <c r="D47" i="7"/>
  <c r="E47" i="7"/>
  <c r="F47" i="7"/>
  <c r="G47" i="7"/>
  <c r="H47" i="7"/>
  <c r="I47" i="7"/>
  <c r="J47" i="7"/>
  <c r="K47" i="7"/>
  <c r="L47" i="7"/>
  <c r="M47" i="7"/>
  <c r="N47" i="7"/>
  <c r="C48" i="7"/>
  <c r="D48" i="7"/>
  <c r="O48" i="7" s="1"/>
  <c r="E48" i="7"/>
  <c r="F48" i="7"/>
  <c r="G48" i="7"/>
  <c r="H48" i="7"/>
  <c r="I48" i="7"/>
  <c r="J48" i="7"/>
  <c r="K48" i="7"/>
  <c r="L48" i="7"/>
  <c r="M48" i="7"/>
  <c r="N48" i="7"/>
  <c r="C49" i="7"/>
  <c r="D49" i="7"/>
  <c r="E49" i="7"/>
  <c r="F49" i="7"/>
  <c r="G49" i="7"/>
  <c r="H49" i="7"/>
  <c r="I49" i="7"/>
  <c r="J49" i="7"/>
  <c r="K49" i="7"/>
  <c r="L49" i="7"/>
  <c r="M49" i="7"/>
  <c r="N49" i="7"/>
  <c r="C50" i="7"/>
  <c r="D50" i="7"/>
  <c r="E50" i="7"/>
  <c r="O50" i="7"/>
  <c r="F50" i="7"/>
  <c r="G50" i="7"/>
  <c r="H50" i="7"/>
  <c r="I50" i="7"/>
  <c r="J50" i="7"/>
  <c r="K50" i="7"/>
  <c r="L50" i="7"/>
  <c r="M50" i="7"/>
  <c r="N50" i="7"/>
  <c r="C41" i="9"/>
  <c r="C43" i="9" s="1"/>
  <c r="C18" i="9"/>
  <c r="B47" i="7"/>
  <c r="B48" i="7"/>
  <c r="B49" i="7"/>
  <c r="B50" i="7"/>
  <c r="B15" i="7"/>
  <c r="R4" i="3"/>
  <c r="P4" i="3"/>
  <c r="R32" i="6"/>
  <c r="P32" i="6"/>
  <c r="E6" i="8"/>
  <c r="E16" i="8"/>
  <c r="P6" i="6"/>
  <c r="S10" i="6"/>
  <c r="O22" i="7"/>
  <c r="H34" i="7"/>
  <c r="O16" i="7"/>
  <c r="O43" i="7"/>
  <c r="O49" i="7"/>
  <c r="O47" i="7"/>
  <c r="O17" i="7"/>
  <c r="D34" i="7"/>
  <c r="O28" i="7"/>
  <c r="O26" i="7"/>
  <c r="N34" i="7"/>
  <c r="O30" i="7"/>
  <c r="S26" i="4"/>
  <c r="O46" i="7"/>
  <c r="F34" i="7"/>
  <c r="Q26" i="4"/>
  <c r="Q10" i="6"/>
  <c r="P20" i="6"/>
  <c r="R20" i="6"/>
  <c r="O11" i="6"/>
  <c r="R24" i="6"/>
  <c r="O15" i="7" l="1"/>
  <c r="O34" i="7" s="1"/>
  <c r="O36" i="7"/>
  <c r="O39" i="7"/>
  <c r="O38" i="7"/>
  <c r="O37" i="7"/>
  <c r="O38" i="3"/>
  <c r="O26" i="6" s="1"/>
  <c r="S20" i="6"/>
  <c r="S27" i="6" s="1"/>
  <c r="S28" i="6" s="1"/>
  <c r="S37" i="6" s="1"/>
  <c r="R29" i="4" s="1"/>
  <c r="S29" i="4" s="1"/>
  <c r="E9" i="8" s="1"/>
  <c r="Q20" i="6"/>
  <c r="Q27" i="6" s="1"/>
  <c r="Q28" i="6" s="1"/>
  <c r="Q35" i="6" s="1"/>
  <c r="P27" i="4" s="1"/>
  <c r="Q27" i="4" s="1"/>
  <c r="O9" i="6"/>
  <c r="I20" i="6"/>
  <c r="I27" i="6" s="1"/>
  <c r="I28" i="6" s="1"/>
  <c r="I34" i="6" s="1"/>
  <c r="O12" i="6"/>
  <c r="O17" i="6"/>
  <c r="O16" i="6"/>
  <c r="O15" i="6"/>
  <c r="O14" i="6"/>
  <c r="O19" i="6"/>
  <c r="C20" i="6"/>
  <c r="C27" i="6" s="1"/>
  <c r="C28" i="6" s="1"/>
  <c r="C34" i="6" s="1"/>
  <c r="F20" i="6"/>
  <c r="F27" i="6" s="1"/>
  <c r="F28" i="6" s="1"/>
  <c r="F34" i="6" s="1"/>
  <c r="H20" i="6"/>
  <c r="H27" i="6" s="1"/>
  <c r="H28" i="6" s="1"/>
  <c r="H34" i="6" s="1"/>
  <c r="O10" i="6"/>
  <c r="G20" i="6"/>
  <c r="G27" i="6" s="1"/>
  <c r="G28" i="6" s="1"/>
  <c r="G34" i="6" s="1"/>
  <c r="J20" i="6"/>
  <c r="J27" i="6" s="1"/>
  <c r="J28" i="6" s="1"/>
  <c r="J34" i="6" s="1"/>
  <c r="O8" i="6"/>
  <c r="D20" i="6"/>
  <c r="D27" i="6" s="1"/>
  <c r="D28" i="6" s="1"/>
  <c r="D34" i="6" s="1"/>
  <c r="E20" i="6"/>
  <c r="E27" i="6" s="1"/>
  <c r="E28" i="6" s="1"/>
  <c r="E34" i="6" s="1"/>
  <c r="K20" i="6"/>
  <c r="K27" i="6" s="1"/>
  <c r="K28" i="6" s="1"/>
  <c r="K34" i="6" s="1"/>
  <c r="M20" i="6"/>
  <c r="M27" i="6" s="1"/>
  <c r="M28" i="6" s="1"/>
  <c r="M34" i="6" s="1"/>
  <c r="O18" i="6"/>
  <c r="N20" i="6"/>
  <c r="N27" i="6" s="1"/>
  <c r="N28" i="6" s="1"/>
  <c r="L20" i="6"/>
  <c r="L27" i="6" s="1"/>
  <c r="L28" i="6" s="1"/>
  <c r="L34" i="6" s="1"/>
  <c r="O13" i="6"/>
  <c r="O51" i="7" l="1"/>
  <c r="Q36" i="6"/>
  <c r="P28" i="4" s="1"/>
  <c r="Q28" i="4" s="1"/>
  <c r="D8" i="8" s="1"/>
  <c r="S35" i="6"/>
  <c r="R27" i="4" s="1"/>
  <c r="S27" i="4" s="1"/>
  <c r="S36" i="6"/>
  <c r="R28" i="4" s="1"/>
  <c r="S28" i="4" s="1"/>
  <c r="Q37" i="6"/>
  <c r="P29" i="4" s="1"/>
  <c r="Q29" i="4" s="1"/>
  <c r="D9" i="8" s="1"/>
  <c r="O20" i="6"/>
  <c r="O27" i="6" s="1"/>
  <c r="O28" i="6" s="1"/>
  <c r="N34" i="6"/>
  <c r="O34" i="6" s="1"/>
  <c r="D11" i="8" l="1"/>
  <c r="Q30" i="4"/>
  <c r="P41" i="3"/>
  <c r="Q41" i="3" s="1"/>
  <c r="Q43" i="3" s="1"/>
  <c r="D7" i="8" s="1"/>
  <c r="P30" i="4"/>
  <c r="R41" i="3"/>
  <c r="S41" i="3" s="1"/>
  <c r="S43" i="3" s="1"/>
  <c r="E7" i="8" s="1"/>
  <c r="R30" i="4"/>
  <c r="S30" i="4"/>
  <c r="E8" i="8"/>
  <c r="E11" i="8" s="1"/>
  <c r="G35" i="6"/>
  <c r="L35" i="6"/>
  <c r="E37" i="6"/>
  <c r="I35" i="6"/>
  <c r="F37" i="6"/>
  <c r="D37" i="6"/>
  <c r="M36" i="6"/>
  <c r="M35" i="6"/>
  <c r="F35" i="6"/>
  <c r="N37" i="6"/>
  <c r="D35" i="6"/>
  <c r="E36" i="6"/>
  <c r="I36" i="6"/>
  <c r="N35" i="6"/>
  <c r="K37" i="6"/>
  <c r="L37" i="6"/>
  <c r="G37" i="6"/>
  <c r="M37" i="6"/>
  <c r="F36" i="6"/>
  <c r="L36" i="6"/>
  <c r="J37" i="6"/>
  <c r="J35" i="6"/>
  <c r="H37" i="6"/>
  <c r="D36" i="6"/>
  <c r="H36" i="6"/>
  <c r="I37" i="6"/>
  <c r="K36" i="6"/>
  <c r="G36" i="6"/>
  <c r="N36" i="6"/>
  <c r="J36" i="6"/>
  <c r="E35" i="6"/>
  <c r="K35" i="6"/>
  <c r="H35" i="6"/>
  <c r="C37" i="6"/>
  <c r="C36" i="6"/>
  <c r="C35" i="6"/>
  <c r="D12" i="8" l="1"/>
  <c r="D17" i="8" s="1"/>
  <c r="E12" i="8"/>
  <c r="E17" i="8" s="1"/>
  <c r="K27" i="4"/>
  <c r="K9" i="7"/>
  <c r="L10" i="7"/>
  <c r="L28" i="4"/>
  <c r="L41" i="3"/>
  <c r="L43" i="3" s="1"/>
  <c r="L7" i="7" s="1"/>
  <c r="E10" i="7"/>
  <c r="E41" i="3"/>
  <c r="E43" i="3" s="1"/>
  <c r="E7" i="7" s="1"/>
  <c r="E28" i="4"/>
  <c r="I27" i="4"/>
  <c r="I9" i="7"/>
  <c r="E27" i="4"/>
  <c r="E9" i="7"/>
  <c r="K28" i="4"/>
  <c r="K41" i="3"/>
  <c r="K43" i="3" s="1"/>
  <c r="K7" i="7" s="1"/>
  <c r="K10" i="7"/>
  <c r="H29" i="4"/>
  <c r="H11" i="7"/>
  <c r="F28" i="4"/>
  <c r="F10" i="7"/>
  <c r="F41" i="3"/>
  <c r="F43" i="3" s="1"/>
  <c r="F7" i="7" s="1"/>
  <c r="K29" i="4"/>
  <c r="K11" i="7"/>
  <c r="D27" i="4"/>
  <c r="D9" i="7"/>
  <c r="M10" i="7"/>
  <c r="M41" i="3"/>
  <c r="M43" i="3" s="1"/>
  <c r="M7" i="7" s="1"/>
  <c r="M28" i="4"/>
  <c r="E11" i="7"/>
  <c r="E29" i="4"/>
  <c r="G10" i="7"/>
  <c r="G28" i="4"/>
  <c r="G41" i="3"/>
  <c r="G43" i="3" s="1"/>
  <c r="G7" i="7" s="1"/>
  <c r="M27" i="4"/>
  <c r="M9" i="7"/>
  <c r="J28" i="4"/>
  <c r="J10" i="7"/>
  <c r="J41" i="3"/>
  <c r="J43" i="3" s="1"/>
  <c r="J7" i="7" s="1"/>
  <c r="I11" i="7"/>
  <c r="I29" i="4"/>
  <c r="J9" i="7"/>
  <c r="J27" i="4"/>
  <c r="M29" i="4"/>
  <c r="M11" i="7"/>
  <c r="N27" i="4"/>
  <c r="N9" i="7"/>
  <c r="N11" i="7"/>
  <c r="N29" i="4"/>
  <c r="D11" i="7"/>
  <c r="D29" i="4"/>
  <c r="L27" i="4"/>
  <c r="L9" i="7"/>
  <c r="D28" i="4"/>
  <c r="D10" i="7"/>
  <c r="D41" i="3"/>
  <c r="D43" i="3" s="1"/>
  <c r="D7" i="7" s="1"/>
  <c r="L29" i="4"/>
  <c r="L11" i="7"/>
  <c r="H27" i="4"/>
  <c r="H9" i="7"/>
  <c r="N10" i="7"/>
  <c r="N41" i="3"/>
  <c r="N43" i="3" s="1"/>
  <c r="N7" i="7" s="1"/>
  <c r="N28" i="4"/>
  <c r="H28" i="4"/>
  <c r="H41" i="3"/>
  <c r="H43" i="3" s="1"/>
  <c r="H7" i="7" s="1"/>
  <c r="H10" i="7"/>
  <c r="J29" i="4"/>
  <c r="J11" i="7"/>
  <c r="G11" i="7"/>
  <c r="G29" i="4"/>
  <c r="I28" i="4"/>
  <c r="I41" i="3"/>
  <c r="I43" i="3" s="1"/>
  <c r="I7" i="7" s="1"/>
  <c r="I10" i="7"/>
  <c r="F27" i="4"/>
  <c r="F9" i="7"/>
  <c r="F29" i="4"/>
  <c r="F11" i="7"/>
  <c r="G27" i="4"/>
  <c r="G9" i="7"/>
  <c r="C9" i="7"/>
  <c r="O35" i="6"/>
  <c r="C27" i="4"/>
  <c r="C28" i="4"/>
  <c r="C41" i="3"/>
  <c r="C10" i="7"/>
  <c r="O36" i="6"/>
  <c r="C29" i="4"/>
  <c r="C11" i="7"/>
  <c r="O37" i="6"/>
  <c r="G30" i="4" l="1"/>
  <c r="F30" i="4"/>
  <c r="N30" i="4"/>
  <c r="J12" i="7"/>
  <c r="J13" i="7" s="1"/>
  <c r="J52" i="7" s="1"/>
  <c r="G12" i="7"/>
  <c r="G13" i="7" s="1"/>
  <c r="G52" i="7" s="1"/>
  <c r="E12" i="7"/>
  <c r="E13" i="7" s="1"/>
  <c r="E52" i="7" s="1"/>
  <c r="O10" i="7"/>
  <c r="L12" i="7"/>
  <c r="L13" i="7" s="1"/>
  <c r="L52" i="7" s="1"/>
  <c r="M12" i="7"/>
  <c r="M13" i="7" s="1"/>
  <c r="M52" i="7" s="1"/>
  <c r="M30" i="4"/>
  <c r="E30" i="4"/>
  <c r="D12" i="7"/>
  <c r="D13" i="7" s="1"/>
  <c r="D52" i="7" s="1"/>
  <c r="L30" i="4"/>
  <c r="I12" i="7"/>
  <c r="I13" i="7" s="1"/>
  <c r="I52" i="7" s="1"/>
  <c r="K12" i="7"/>
  <c r="K13" i="7" s="1"/>
  <c r="K52" i="7" s="1"/>
  <c r="O11" i="7"/>
  <c r="H12" i="7"/>
  <c r="H13" i="7" s="1"/>
  <c r="H52" i="7" s="1"/>
  <c r="O29" i="4"/>
  <c r="C9" i="8" s="1"/>
  <c r="O28" i="4"/>
  <c r="F12" i="7"/>
  <c r="F13" i="7" s="1"/>
  <c r="F52" i="7" s="1"/>
  <c r="H30" i="4"/>
  <c r="D30" i="4"/>
  <c r="N12" i="7"/>
  <c r="N13" i="7" s="1"/>
  <c r="N52" i="7" s="1"/>
  <c r="J30" i="4"/>
  <c r="I30" i="4"/>
  <c r="K30" i="4"/>
  <c r="O27" i="4"/>
  <c r="C30" i="4"/>
  <c r="C43" i="3"/>
  <c r="C7" i="7" s="1"/>
  <c r="O7" i="7" s="1"/>
  <c r="O41" i="3"/>
  <c r="O43" i="3" s="1"/>
  <c r="C7" i="8" s="1"/>
  <c r="C12" i="7"/>
  <c r="O9" i="7"/>
  <c r="O12" i="7" l="1"/>
  <c r="O13" i="7" s="1"/>
  <c r="O52" i="7" s="1"/>
  <c r="O30" i="4"/>
  <c r="C13" i="7"/>
  <c r="C52" i="7" s="1"/>
  <c r="C8" i="8"/>
  <c r="C11" i="8" s="1"/>
  <c r="C12" i="8" s="1"/>
  <c r="C17" i="8" s="1"/>
  <c r="C54" i="7" l="1"/>
  <c r="D54" i="7" s="1"/>
  <c r="E54" i="7" s="1"/>
  <c r="F54" i="7" s="1"/>
  <c r="G54" i="7" s="1"/>
  <c r="H54" i="7" s="1"/>
  <c r="I54" i="7" s="1"/>
  <c r="J54" i="7" s="1"/>
  <c r="K54" i="7" s="1"/>
  <c r="L54" i="7" s="1"/>
  <c r="M54" i="7" s="1"/>
  <c r="N54" i="7" s="1"/>
  <c r="C55" i="7"/>
  <c r="D55" i="7" s="1"/>
  <c r="E55" i="7" s="1"/>
  <c r="F55" i="7" s="1"/>
  <c r="G55" i="7" s="1"/>
  <c r="H55" i="7" s="1"/>
  <c r="I55" i="7" s="1"/>
  <c r="J55" i="7" s="1"/>
  <c r="K55" i="7" s="1"/>
  <c r="L55" i="7" s="1"/>
  <c r="M55" i="7" s="1"/>
  <c r="N55" i="7" s="1"/>
  <c r="P55" i="7"/>
</calcChain>
</file>

<file path=xl/sharedStrings.xml><?xml version="1.0" encoding="utf-8"?>
<sst xmlns="http://schemas.openxmlformats.org/spreadsheetml/2006/main" count="269" uniqueCount="198">
  <si>
    <t>1. Einnahmen außerhalb der Selbständigkeit</t>
  </si>
  <si>
    <t>Nettogehalt Lebenspartner/in</t>
  </si>
  <si>
    <t>Kindergeld</t>
  </si>
  <si>
    <t>Unterhalt</t>
  </si>
  <si>
    <t>Einkommen aus Vermietung und Verpachtung</t>
  </si>
  <si>
    <t>Einkommen aus Kapitalerträgen</t>
  </si>
  <si>
    <t>Telefon/Fernsehen/Radio</t>
  </si>
  <si>
    <t>Kosten des täglichen Bedarfs (Essen, Trinken, Kleidung etc.)</t>
  </si>
  <si>
    <t>Unterhaltszahlungen an Andere</t>
  </si>
  <si>
    <t>Zinsen und Tilgung von privat aufgenommenen Krediten</t>
  </si>
  <si>
    <t>Beiträge (Vereine etc.)</t>
  </si>
  <si>
    <t>2. Privatausgaben</t>
  </si>
  <si>
    <t>Rücklage für Einkommensteuer</t>
  </si>
  <si>
    <t>Mai</t>
  </si>
  <si>
    <t>Privater monatlicher Finanzbedarf</t>
  </si>
  <si>
    <t>Monatlich</t>
  </si>
  <si>
    <t>Steuerpflichtige Betriebseinnahmen</t>
  </si>
  <si>
    <t>Steuerlicher Gewinn</t>
  </si>
  <si>
    <t>Kind 1</t>
  </si>
  <si>
    <t>Kind 2</t>
  </si>
  <si>
    <t>Kind 3</t>
  </si>
  <si>
    <t>Kind 4</t>
  </si>
  <si>
    <t>Kind 5</t>
  </si>
  <si>
    <t>Sonstiges Einkommen</t>
  </si>
  <si>
    <t xml:space="preserve">Betriebseinnahmen </t>
  </si>
  <si>
    <t>Renten</t>
  </si>
  <si>
    <t>…</t>
  </si>
  <si>
    <t>Kind 6</t>
  </si>
  <si>
    <t>Kind 7</t>
  </si>
  <si>
    <t>Kind 8</t>
  </si>
  <si>
    <t>Kind 9</t>
  </si>
  <si>
    <t>Kind 10</t>
  </si>
  <si>
    <t>durchschnittl. monatl.</t>
  </si>
  <si>
    <t>Kontrollrechnung (muss "0" ergeben)</t>
  </si>
  <si>
    <t>Name Kind 8</t>
  </si>
  <si>
    <t>Name Kind 9</t>
  </si>
  <si>
    <t>Name Kind 10</t>
  </si>
  <si>
    <t>Einnahmen (inkl. Erstattung Sozialversicherungsbeiträge durch das Jugendamt)</t>
  </si>
  <si>
    <t>Kontrollsumme: muss "0" ergeben</t>
  </si>
  <si>
    <t>Einzahlungen minus Auszahlungen + Vormonate</t>
  </si>
  <si>
    <t>Stundenzahl pro Woche pro Kind</t>
  </si>
  <si>
    <t>Name Kind 7</t>
  </si>
  <si>
    <t>Private Rentenversicherung</t>
  </si>
  <si>
    <t>Krankenzusatzversicherung</t>
  </si>
  <si>
    <t>Erwarteter jährlicher Überschuss</t>
  </si>
  <si>
    <t>Einnahmen gesamt</t>
  </si>
  <si>
    <t>Beitragssatz zur gesetzlichen Rentenversicherung:</t>
  </si>
  <si>
    <t xml:space="preserve">Rücklage für Einkommensteuer </t>
  </si>
  <si>
    <t>1. Grunddaten</t>
  </si>
  <si>
    <t>3.2 Einmalige Ausgaben und Investitionen</t>
  </si>
  <si>
    <t>4. Finanzierungsmittel</t>
  </si>
  <si>
    <t>1.1 Allgemeine Angaben</t>
  </si>
  <si>
    <t>1.2 Einkommensteuer</t>
  </si>
  <si>
    <t>1.3 Sozialversicherungsparameter</t>
  </si>
  <si>
    <t>1. Schätzung der Steuerbelastung und Sozialversicherungsbeiträge</t>
  </si>
  <si>
    <t>1.2 Ermittlung des steuerlichen Gewinns</t>
  </si>
  <si>
    <t>1.3 Ermittlung der geschätzten monatlichen Einkommensteuer und der Beiträge zur Sozialversicherung</t>
  </si>
  <si>
    <t>3. Zusammenfassung</t>
  </si>
  <si>
    <t>3.1 Erwarteter jährlicher Überschuss</t>
  </si>
  <si>
    <t>3.2 Durchschnittlicher Betrag, der monatlich zur Verfügung steht</t>
  </si>
  <si>
    <t>Umlagen und Mietnebenkosten</t>
  </si>
  <si>
    <t>Sonstige Ausgaben</t>
  </si>
  <si>
    <t>Monatlich zu deckender Bedarf des täglichen Lebens aus Selbstständigkeit</t>
  </si>
  <si>
    <t>Private Krankenversicherung</t>
  </si>
  <si>
    <t>Vorauszahlungen zur Einkommensteuer für andere Tätigkeiten</t>
  </si>
  <si>
    <t>Steuerfreie Investitionskostenzuschüsse</t>
  </si>
  <si>
    <t xml:space="preserve">2.2 Einkommensteuerpflichtige Einnahmen </t>
  </si>
  <si>
    <t>2.3 Einkommensteuerfreie Einnahmen</t>
  </si>
  <si>
    <t>Gesamt Finanzierungsmittel</t>
  </si>
  <si>
    <t>Kredit von Familienmitgliedern</t>
  </si>
  <si>
    <t>Bankkredit</t>
  </si>
  <si>
    <t>4.1. Eigenmittel</t>
  </si>
  <si>
    <t>4.2. Fremdmittel</t>
  </si>
  <si>
    <t xml:space="preserve">3. Laufende und einmalige Ausgaben </t>
  </si>
  <si>
    <t>Aufwendungen für Essen für die betreuten Kinder</t>
  </si>
  <si>
    <t>Kosten für Hygiene-, Pflege und Reinigungsmittel</t>
  </si>
  <si>
    <t>Kosten für Fachliteratur</t>
  </si>
  <si>
    <t>Fahrtkosten im Rahmen der Kindertagespflege</t>
  </si>
  <si>
    <t>Kosten für Angestellte oder Honorarkräfte</t>
  </si>
  <si>
    <t>Kosten für Fort- und Weiterbildung</t>
  </si>
  <si>
    <t>Kosten für Vertretung</t>
  </si>
  <si>
    <t>Kosten für Telefon, Büromaterial etc.</t>
  </si>
  <si>
    <t>Kosten für Steuerberatung</t>
  </si>
  <si>
    <t>Beitrag zur Berufsgenossenschaft</t>
  </si>
  <si>
    <t>Beitrag zur Berufshaftpflichtversicherung</t>
  </si>
  <si>
    <t>Geschätzter Beitrag zur Kranken- und Pflegeversicherung</t>
  </si>
  <si>
    <t>Geschätzter Beitrag zur gesetzlichen Rentenversicherung</t>
  </si>
  <si>
    <t>Kosten für die Qualifizierung als Tagespflegeperson</t>
  </si>
  <si>
    <t>Anfallende Maklerkosten</t>
  </si>
  <si>
    <t>Kosten für die Raumsuche</t>
  </si>
  <si>
    <t>Kaution für angemietete Räume</t>
  </si>
  <si>
    <t>Kosten für Renovierung und Umbau</t>
  </si>
  <si>
    <t>Kosten für die Anschaffung von Mobiliar</t>
  </si>
  <si>
    <t>Kosten für die Anschaffung von Gegenständen</t>
  </si>
  <si>
    <t>Kosten für die Anschaffung von Spielzeug</t>
  </si>
  <si>
    <t>Kosten für Marketing</t>
  </si>
  <si>
    <t>Kosten für eine Gründungsberatung</t>
  </si>
  <si>
    <t>3.1 Laufende monatliche Ausgaben</t>
  </si>
  <si>
    <t>2. Liquiditätsplanung im ersten Jahr</t>
  </si>
  <si>
    <t xml:space="preserve">Eigenmittel am Monatsende </t>
  </si>
  <si>
    <t xml:space="preserve">Kosten für die Gründung </t>
  </si>
  <si>
    <t>Erstattung Sozialversicherungsbeiträge durch Jugendhilfeträger</t>
  </si>
  <si>
    <t>Persönlicher Grenzsteuersatz:
Einkommensteuer, Kirchensteuer und Solidaritätszuschlag</t>
  </si>
  <si>
    <t>Gesetzliche Kranken- und Pflegeversicherung</t>
  </si>
  <si>
    <t>Gesetzliche Rentenversicherung</t>
  </si>
  <si>
    <t>Beitragssatz zur gesetzlichen Pflegeversicherung:</t>
  </si>
  <si>
    <r>
      <t xml:space="preserve">Mietnebenkosten für </t>
    </r>
    <r>
      <rPr>
        <b/>
        <sz val="11"/>
        <rFont val="Arial"/>
        <family val="2"/>
      </rPr>
      <t>angemietete</t>
    </r>
    <r>
      <rPr>
        <sz val="11"/>
        <rFont val="Arial"/>
        <family val="2"/>
      </rPr>
      <t xml:space="preserve"> Räume</t>
    </r>
  </si>
  <si>
    <r>
      <t xml:space="preserve">Geschätzte Mehrkosten für </t>
    </r>
    <r>
      <rPr>
        <b/>
        <sz val="11"/>
        <rFont val="Arial"/>
        <family val="2"/>
      </rPr>
      <t>eigene</t>
    </r>
    <r>
      <rPr>
        <sz val="11"/>
        <rFont val="Arial"/>
        <family val="2"/>
      </rPr>
      <t xml:space="preserve"> Räume, in denen Kindertagespflege betrieben wird</t>
    </r>
  </si>
  <si>
    <t>durchschnittl. monatlich</t>
  </si>
  <si>
    <r>
      <t xml:space="preserve">Miete für </t>
    </r>
    <r>
      <rPr>
        <b/>
        <sz val="11"/>
        <rFont val="Arial"/>
        <family val="2"/>
      </rPr>
      <t>angemietete</t>
    </r>
    <r>
      <rPr>
        <sz val="11"/>
        <rFont val="Arial"/>
        <family val="2"/>
      </rPr>
      <t xml:space="preserve"> Räume, in denen Kindertagespflege betrieben wird</t>
    </r>
  </si>
  <si>
    <t>2. Betreuungsumfang und Einnahmen</t>
  </si>
  <si>
    <t>Private Krankentagegeldversicherung</t>
  </si>
  <si>
    <t>Gesamt</t>
  </si>
  <si>
    <t>Jahres-summe (monatl. x 12)</t>
  </si>
  <si>
    <t>Private Miete</t>
  </si>
  <si>
    <t>Private Kfz-Kosten (durchschnittl. Pro Monat inkl. Kfz-Steuer und Versicherung)</t>
  </si>
  <si>
    <t xml:space="preserve">Rücklagen für Neuanschaffungen und Urlaub </t>
  </si>
  <si>
    <t>Laufende Kosten / Rücklagen für Ausbildung der Kinder</t>
  </si>
  <si>
    <t>Gesamt Jahr 1</t>
  </si>
  <si>
    <t>Geamt Jahr 2 (Monat x 12)</t>
  </si>
  <si>
    <t>Gesamt Jahr 3 (Monat x 12)</t>
  </si>
  <si>
    <t>Geamt</t>
  </si>
  <si>
    <t>1.1 Ermittlung der monatlichen Betriebsausgabenpauschale (pro Kind)</t>
  </si>
  <si>
    <t>Name Kind 1</t>
  </si>
  <si>
    <t>Name Kind 2</t>
  </si>
  <si>
    <t>Name Kind 3</t>
  </si>
  <si>
    <t>Name Kind 4</t>
  </si>
  <si>
    <t>Name Kind 5</t>
  </si>
  <si>
    <t>Name Kind 6</t>
  </si>
  <si>
    <t>Name der Kindertagespflegestelle:</t>
  </si>
  <si>
    <t>Datum:</t>
  </si>
  <si>
    <t>Businessplan Kindertagespflege: Finanzplan</t>
  </si>
  <si>
    <t>Individueller Zusatzbeitrag der Krankenkasse</t>
  </si>
  <si>
    <t>Freihaltepauschale für freigehaltenen Platz</t>
  </si>
  <si>
    <t>Geldleistung für besetzten Freihalteplatz</t>
  </si>
  <si>
    <t>Freihaltepauschale</t>
  </si>
  <si>
    <t>Betriebsausgabenpauschale besetzter Freihalteplatz</t>
  </si>
  <si>
    <t>Juni</t>
  </si>
  <si>
    <t>Juli</t>
  </si>
  <si>
    <t>März</t>
  </si>
  <si>
    <t>April</t>
  </si>
  <si>
    <t>Gesamter Beitragssatz Kranken- und Pflegeversicherung:</t>
  </si>
  <si>
    <t>Jan.</t>
  </si>
  <si>
    <t>Feb.</t>
  </si>
  <si>
    <t>Aug.</t>
  </si>
  <si>
    <t>Sep.</t>
  </si>
  <si>
    <t>Okt.</t>
  </si>
  <si>
    <t>Nov.</t>
  </si>
  <si>
    <t>Dez.</t>
  </si>
  <si>
    <t>Erstes Jahr der Planung</t>
  </si>
  <si>
    <r>
      <t>Gesamteinkommensgrenze für die Familienversicherung</t>
    </r>
    <r>
      <rPr>
        <sz val="9"/>
        <rFont val="Arial"/>
        <family val="2"/>
      </rPr>
      <t xml:space="preserve"> (selbstständig Tätige, monatlich):</t>
    </r>
  </si>
  <si>
    <r>
      <t>Geringfügigkeitsgrenze bei der gesetzlichen Rentenversicherung</t>
    </r>
    <r>
      <rPr>
        <sz val="9"/>
        <rFont val="Arial"/>
        <family val="2"/>
      </rPr>
      <t xml:space="preserve"> (monatlich):</t>
    </r>
  </si>
  <si>
    <r>
      <t>Gesamte Einnahmen</t>
    </r>
    <r>
      <rPr>
        <b/>
        <sz val="9"/>
        <rFont val="Arial"/>
        <family val="2"/>
      </rPr>
      <t xml:space="preserve"> (pro Monat)</t>
    </r>
  </si>
  <si>
    <r>
      <t>Überschuss des jeweiligen Monats</t>
    </r>
    <r>
      <rPr>
        <b/>
        <sz val="8"/>
        <rFont val="Arial"/>
        <family val="2"/>
      </rPr>
      <t xml:space="preserve"> (alle Einzahlungen minus alle Auszahlungen)</t>
    </r>
  </si>
  <si>
    <t>Zuschlag für Kinderlose:</t>
  </si>
  <si>
    <t>Vor- und Nachname:</t>
  </si>
  <si>
    <t>Beitrag zur Anerkennung der Förderleistung und Erstattung des Sachaufwands durch den Jugendhilfeträger</t>
  </si>
  <si>
    <t>Gesamte einmalige Ausgaben und Investitionen</t>
  </si>
  <si>
    <t>Betrag zu Beginn der Aufnahme der Tätigkeit</t>
  </si>
  <si>
    <t>Gesamte einmalige Auszahlungen und Investitionen</t>
  </si>
  <si>
    <r>
      <t xml:space="preserve">Wöchentl. Betreuungsstunden Freihalteplatz </t>
    </r>
    <r>
      <rPr>
        <sz val="9"/>
        <rFont val="Arial"/>
        <family val="2"/>
      </rPr>
      <t>(wenn besetzt)</t>
    </r>
  </si>
  <si>
    <r>
      <t xml:space="preserve">Anzahl der Tage an denen Freihalteplatz besetzt ist </t>
    </r>
    <r>
      <rPr>
        <sz val="9"/>
        <rFont val="Arial"/>
        <family val="2"/>
      </rPr>
      <t>(max. 20 Tage)</t>
    </r>
  </si>
  <si>
    <r>
      <t xml:space="preserve">Gesamte laufende Ausgaben </t>
    </r>
    <r>
      <rPr>
        <b/>
        <sz val="9"/>
        <rFont val="Arial"/>
        <family val="2"/>
      </rPr>
      <t>(pro Monat, ohne Steuern und Sozialversicherung)</t>
    </r>
  </si>
  <si>
    <r>
      <t xml:space="preserve">Gesamte laufende Ausgaben </t>
    </r>
    <r>
      <rPr>
        <b/>
        <sz val="9"/>
        <rFont val="Arial"/>
        <family val="2"/>
      </rPr>
      <t>(pro Monat, mit Steuern und Sozialversicherung)</t>
    </r>
  </si>
  <si>
    <t>Vor- und Nachname</t>
  </si>
  <si>
    <t>Name der Kindertagespflegestelle</t>
  </si>
  <si>
    <t>2.1 Wöchentlicher Betreuungsumfang</t>
  </si>
  <si>
    <r>
      <t>Gesamt einkommensteuerpflichtige Einnahmen</t>
    </r>
    <r>
      <rPr>
        <b/>
        <sz val="9"/>
        <rFont val="Arial"/>
        <family val="2"/>
      </rPr>
      <t xml:space="preserve"> (pro Monat)</t>
    </r>
  </si>
  <si>
    <t>durchschnittl. monatl. Ausgaben</t>
  </si>
  <si>
    <t>Ausgaben gesamt</t>
  </si>
  <si>
    <t>Ausgaben (monatl. X 12)</t>
  </si>
  <si>
    <t xml:space="preserve">durchschnittl. monatl. Ausgaben </t>
  </si>
  <si>
    <t>Kosten für  Materialien</t>
  </si>
  <si>
    <t>Summe aller Betriebsausgabenpauschalen</t>
  </si>
  <si>
    <t>Betriebsausgabenpauschale</t>
  </si>
  <si>
    <t>Laufende Einzahlungen</t>
  </si>
  <si>
    <t>Laufende monatliche Auszahlungen</t>
  </si>
  <si>
    <t>Einmalige Auszahlungen und Investitionen</t>
  </si>
  <si>
    <t>Auszahlungen für Sozialversicherung und Rücklage für Einkommensteuer</t>
  </si>
  <si>
    <t>Gesamte laufende Auszahlungen (ohne Sozialversicherung und Steuern)</t>
  </si>
  <si>
    <t>Überschuss nach Sozialversicherung und Rücklage für Einkommensteuer</t>
  </si>
  <si>
    <t>Beiträge zur Sozialversicherung (Renten-, Kranken- und Pflegeversicherung)</t>
  </si>
  <si>
    <t>Gesamt Auszahlungen für Sozialversicherung und Rücklage für Einkommensteuer</t>
  </si>
  <si>
    <t>Gesamte Ausgaben inkl. Sozialversicherungsbeiträge und Rücklage für Einkommensteuer</t>
  </si>
  <si>
    <r>
      <t xml:space="preserve">Für private Zwecke stehen </t>
    </r>
    <r>
      <rPr>
        <b/>
        <u/>
        <sz val="11"/>
        <rFont val="Arial"/>
        <family val="2"/>
      </rPr>
      <t>durchschnittlich</t>
    </r>
    <r>
      <rPr>
        <b/>
        <sz val="11"/>
        <rFont val="Arial"/>
        <family val="2"/>
      </rPr>
      <t xml:space="preserve"> monatlich zur Verfügung</t>
    </r>
  </si>
  <si>
    <t>Ausgaben für Kindertagespflege (ohne Beiträge zur Sozialversicherung und Rücklage für die Einkommensteuer )</t>
  </si>
  <si>
    <r>
      <t xml:space="preserve">Die Tabelle privater Finanzbedarf ist als Anregung zu verstehen, den monatlichen Finanzbedarf zu ermitteln. Sie ist </t>
    </r>
    <r>
      <rPr>
        <u/>
        <sz val="11"/>
        <rFont val="Arial"/>
        <family val="2"/>
      </rPr>
      <t>nicht</t>
    </r>
    <r>
      <rPr>
        <sz val="11"/>
        <rFont val="Arial"/>
        <family val="2"/>
      </rPr>
      <t xml:space="preserve"> zur Weitergabe an Dritte bestimmt. Das Ausfüllen dieses Blattes ist nicht zwingend! </t>
    </r>
  </si>
  <si>
    <t>Die Anleitung zur Arbeit mit dem Finanzplan ist im QHB Businessplan enthalten (Kapitel 7).</t>
  </si>
  <si>
    <t>Sonstige Versicherungen (Berufsunfähigkeit, Haftpflicht, Hausrat etc.)</t>
  </si>
  <si>
    <r>
      <t xml:space="preserve">Diese Datei ist Bestandteil des Download-Materials zum Titel:
     Anne Mader, Bettina Schwitzke, Darina Doubravová, Cornelia Teichmann-Krauth:
     Businessplan Kindertagespflege
     Selbstständig mit Konzept – ein Handbuch
     Hannover: Klett/Kallmeyer, 2020
     ISBN 978-3-7800-4842-4
     © 2020 Friedrich Verlag GmbH
Das Download-Material zum </t>
    </r>
    <r>
      <rPr>
        <i/>
        <sz val="11"/>
        <rFont val="Arial"/>
        <family val="2"/>
      </rPr>
      <t>Businessplan Kindertagespflege</t>
    </r>
    <r>
      <rPr>
        <sz val="11"/>
        <rFont val="Arial"/>
        <family val="2"/>
      </rPr>
      <t xml:space="preserve"> enthält das Handbuch zum Businessplan sowie die zwei Dateivorlagen für den Businessplan und die Berechnungstabellen für den Finanzplan (die vorliegende Datei). </t>
    </r>
    <r>
      <rPr>
        <b/>
        <sz val="11"/>
        <rFont val="Arial"/>
        <family val="2"/>
      </rPr>
      <t>Eine Anleitung zur Arbeit mit dem Finanzplan findet sich im Handbuch Businessplan, Kapitel 7.</t>
    </r>
    <r>
      <rPr>
        <sz val="11"/>
        <rFont val="Arial"/>
        <family val="2"/>
      </rPr>
      <t xml:space="preserve">
Als  Käufer/in der Publikation (ISBN 978-3-7800-4838-7, 978-3-7727-1468-9 oder ISBN 978 -3-7800-4842-4) oder Teilnehmer/in eines Qualifizierungskurses nach dieser Publikation sind Sie zur Nutzung dieser Dateien berechtigt. Die Dateivorlagen in den Formaten DOCX/DOC  (Microsoft Word) und XLSX/XLS (Microsoft Excel) dürfen zur Erarbeitung eines eigenen Businessplans wie im Handbuch </t>
    </r>
    <r>
      <rPr>
        <i/>
        <sz val="11"/>
        <rFont val="Arial"/>
        <family val="2"/>
      </rPr>
      <t>Businessplan Kindertagespflege</t>
    </r>
    <r>
      <rPr>
        <sz val="11"/>
        <rFont val="Arial"/>
        <family val="2"/>
      </rPr>
      <t xml:space="preserve"> beschrieben modifiziert werden. Das Download-Material darf jedoch nicht ohne Einwilligung des Verlages an Dritte weitergegeben oder in ein Netzwerk gestellt werden. Dies gilt auch für Intranets von Bildungseinrichtungen.
Der Verlag behält sich vor, gegen urheberrechtliche Verstöße vorzugehen.</t>
    </r>
  </si>
  <si>
    <t>Beitragssatz zur gesetzlichen Krankenversicherung (entweder regulär oder ermäßigt):</t>
  </si>
  <si>
    <r>
      <t xml:space="preserve">Mindestbemessungsgrundlage für die Krankenversicherung bei geringfügig selbstständiger Tätigkeit </t>
    </r>
    <r>
      <rPr>
        <sz val="9"/>
        <rFont val="Arial"/>
        <family val="2"/>
      </rPr>
      <t>(monatlich)</t>
    </r>
    <r>
      <rPr>
        <sz val="11"/>
        <rFont val="Arial"/>
        <family val="2"/>
      </rPr>
      <t>:</t>
    </r>
  </si>
  <si>
    <t xml:space="preserve">Zusätzliche Förderung bzw. Zahlungen </t>
  </si>
  <si>
    <t>Erstattung Berufsgenossenschaftsbeiträge durch Jugendhilfeträger</t>
  </si>
  <si>
    <t>Bestand auf dem Bankkonto, der für die Neuaufnahme der Tätigkeit eingesetzt werden kann</t>
  </si>
  <si>
    <t>Ersparnisse, die für die Neuaufnahme der Tätigkeit eingesetzt werden können</t>
  </si>
  <si>
    <t>Geschätzter Beitrag zur gesetzlichen Rentenversicherung (einkommensgerechter Beitrag)</t>
  </si>
  <si>
    <t>Die vorliegende Datei wurde von den Autorinnen mit größter Sorgfalt erstellt und geprüft. Sie soll zusammen mit dem zugehörigen Handbuch eine benutzerfreundliche Arbeitshilfe zur Erstellung eines Businessplans für selbstständig tätige Kindertagespflegepersonen sein, kann aber nicht alle relevanten Regelungen, Rahmenbedingungen und Einzelfälle berücksichtigen. Daher übernehmen die Autorinnen und der Verlag keinerlei Gewähr für die Aktualität, Korrektheit und Vollständigkeit der bereitgestellten Informationen. Haftungsansprüche aufgrund von Schäden materieller oder immaterieller Art, welche durch die Nutzung oder Nichtnutzung der dargebotenen Inhalte bzw. durch die Nutzung fehlerhafter und unvollständiger Informationen verursacht werden, sind deshalb grundsätzlich ausgeschlossen.
4. aktualisierte Fassung
Redaktionsschluss: Dezember 2019
Dateivorlage Finanzplan: April 2023
Die Dateivorlage wurde erstellt von Cornelia Teichmann-Krauth.
© 2015 Hessisches KinderTagespflegeBüro
Klosterhofstraße 4-6
63477 Maintal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</si>
</sst>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0.00\ &quot;€&quot;"/>
    <numFmt numFmtId="166" formatCode="[$-407]mmmm\ yy;@"/>
  </numFmts>
  <fonts count="29" x14ac:knownFonts="1">
    <font>
      <sz val="10"/>
      <name val="Arial"/>
    </font>
    <font>
      <b/>
      <sz val="10"/>
      <name val="Arial"/>
      <family val="2"/>
    </font>
    <font>
      <sz val="10"/>
      <name val="Arial"/>
      <family val="2"/>
    </font>
    <font>
      <sz val="10"/>
      <name val="Tahoma"/>
      <family val="2"/>
    </font>
    <font>
      <sz val="10"/>
      <name val="Verdana"/>
      <family val="2"/>
    </font>
    <font>
      <sz val="8"/>
      <name val="Arial"/>
      <family val="2"/>
    </font>
    <font>
      <sz val="11"/>
      <name val="Arial"/>
      <family val="2"/>
    </font>
    <font>
      <b/>
      <sz val="11"/>
      <name val="Arial"/>
      <family val="2"/>
    </font>
    <font>
      <sz val="11"/>
      <name val="Tahoma"/>
      <family val="2"/>
    </font>
    <font>
      <u/>
      <sz val="11"/>
      <name val="Arial"/>
      <family val="2"/>
    </font>
    <font>
      <b/>
      <sz val="11"/>
      <color indexed="10"/>
      <name val="Arial"/>
      <family val="2"/>
    </font>
    <font>
      <b/>
      <sz val="11"/>
      <color indexed="9"/>
      <name val="Arial"/>
      <family val="2"/>
    </font>
    <font>
      <sz val="8"/>
      <color indexed="8"/>
      <name val="Arial"/>
      <family val="2"/>
    </font>
    <font>
      <b/>
      <sz val="12"/>
      <name val="Arial"/>
      <family val="2"/>
    </font>
    <font>
      <b/>
      <sz val="10"/>
      <color indexed="10"/>
      <name val="Arial"/>
      <family val="2"/>
    </font>
    <font>
      <sz val="12"/>
      <name val="Arial"/>
      <family val="2"/>
    </font>
    <font>
      <b/>
      <sz val="10"/>
      <color indexed="9"/>
      <name val="Arial"/>
      <family val="2"/>
    </font>
    <font>
      <sz val="11"/>
      <color indexed="8"/>
      <name val="Arial"/>
      <family val="2"/>
    </font>
    <font>
      <sz val="11"/>
      <color indexed="9"/>
      <name val="Arial"/>
      <family val="2"/>
    </font>
    <font>
      <sz val="11"/>
      <name val="Verdana"/>
      <family val="2"/>
    </font>
    <font>
      <i/>
      <sz val="11"/>
      <name val="Arial"/>
      <family val="2"/>
    </font>
    <font>
      <b/>
      <sz val="20"/>
      <name val="Arial"/>
      <family val="2"/>
    </font>
    <font>
      <b/>
      <sz val="9"/>
      <name val="Arial"/>
      <family val="2"/>
    </font>
    <font>
      <sz val="9"/>
      <name val="Arial"/>
      <family val="2"/>
    </font>
    <font>
      <b/>
      <sz val="8"/>
      <name val="Arial"/>
      <family val="2"/>
    </font>
    <font>
      <b/>
      <u/>
      <sz val="11"/>
      <name val="Arial"/>
      <family val="2"/>
    </font>
    <font>
      <u/>
      <sz val="10"/>
      <color theme="10"/>
      <name val="Arial"/>
      <family val="2"/>
    </font>
    <font>
      <sz val="11"/>
      <color theme="0"/>
      <name val="Arial"/>
      <family val="2"/>
    </font>
    <font>
      <sz val="10"/>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0" tint="-4.9989318521683403E-2"/>
        <bgColor indexed="64"/>
      </patternFill>
    </fill>
  </fills>
  <borders count="121">
    <border>
      <left/>
      <right/>
      <top/>
      <bottom/>
      <diagonal/>
    </border>
    <border>
      <left style="dotted">
        <color indexed="22"/>
      </left>
      <right style="thin">
        <color indexed="64"/>
      </right>
      <top/>
      <bottom style="dotted">
        <color indexed="22"/>
      </bottom>
      <diagonal/>
    </border>
    <border>
      <left style="thin">
        <color indexed="64"/>
      </left>
      <right/>
      <top/>
      <bottom style="thin">
        <color indexed="9"/>
      </bottom>
      <diagonal/>
    </border>
    <border>
      <left style="thin">
        <color indexed="9"/>
      </left>
      <right/>
      <top/>
      <bottom style="thin">
        <color indexed="9"/>
      </bottom>
      <diagonal/>
    </border>
    <border>
      <left style="thin">
        <color indexed="9"/>
      </left>
      <right style="thin">
        <color indexed="64"/>
      </right>
      <top/>
      <bottom style="thin">
        <color indexed="9"/>
      </bottom>
      <diagonal/>
    </border>
    <border>
      <left/>
      <right/>
      <top/>
      <bottom style="thin">
        <color indexed="64"/>
      </bottom>
      <diagonal/>
    </border>
    <border>
      <left style="thin">
        <color indexed="64"/>
      </left>
      <right/>
      <top style="thin">
        <color indexed="9"/>
      </top>
      <bottom style="thin">
        <color indexed="9"/>
      </bottom>
      <diagonal/>
    </border>
    <border>
      <left/>
      <right style="thin">
        <color indexed="64"/>
      </right>
      <top/>
      <bottom/>
      <diagonal/>
    </border>
    <border>
      <left style="thin">
        <color indexed="64"/>
      </left>
      <right/>
      <top style="thin">
        <color indexed="64"/>
      </top>
      <bottom style="thin">
        <color indexed="9"/>
      </bottom>
      <diagonal/>
    </border>
    <border>
      <left style="thin">
        <color indexed="64"/>
      </left>
      <right/>
      <top style="dotted">
        <color indexed="22"/>
      </top>
      <bottom style="dotted">
        <color indexed="22"/>
      </bottom>
      <diagonal/>
    </border>
    <border>
      <left style="thin">
        <color indexed="64"/>
      </left>
      <right/>
      <top/>
      <bottom/>
      <diagonal/>
    </border>
    <border>
      <left style="dotted">
        <color indexed="22"/>
      </left>
      <right style="thin">
        <color indexed="64"/>
      </right>
      <top style="dotted">
        <color indexed="22"/>
      </top>
      <bottom style="dotted">
        <color indexed="22"/>
      </bottom>
      <diagonal/>
    </border>
    <border>
      <left style="thin">
        <color indexed="64"/>
      </left>
      <right style="dotted">
        <color indexed="22"/>
      </right>
      <top style="dotted">
        <color indexed="22"/>
      </top>
      <bottom style="dotted">
        <color indexed="22"/>
      </bottom>
      <diagonal/>
    </border>
    <border>
      <left style="dotted">
        <color indexed="22"/>
      </left>
      <right style="dotted">
        <color indexed="22"/>
      </right>
      <top style="dotted">
        <color indexed="22"/>
      </top>
      <bottom style="dotted">
        <color indexed="22"/>
      </bottom>
      <diagonal/>
    </border>
    <border>
      <left/>
      <right style="dotted">
        <color indexed="22"/>
      </right>
      <top style="dotted">
        <color indexed="22"/>
      </top>
      <bottom style="dotted">
        <color indexed="22"/>
      </bottom>
      <diagonal/>
    </border>
    <border>
      <left style="dotted">
        <color indexed="22"/>
      </left>
      <right style="dotted">
        <color indexed="22"/>
      </right>
      <top/>
      <bottom style="dotted">
        <color indexed="22"/>
      </bottom>
      <diagonal/>
    </border>
    <border>
      <left style="thin">
        <color indexed="64"/>
      </left>
      <right/>
      <top/>
      <bottom style="dotted">
        <color indexed="22"/>
      </bottom>
      <diagonal/>
    </border>
    <border>
      <left style="thin">
        <color indexed="64"/>
      </left>
      <right style="dotted">
        <color indexed="22"/>
      </right>
      <top/>
      <bottom style="dotted">
        <color indexed="22"/>
      </bottom>
      <diagonal/>
    </border>
    <border>
      <left style="thin">
        <color indexed="64"/>
      </left>
      <right/>
      <top style="dotted">
        <color indexed="22"/>
      </top>
      <bottom style="thin">
        <color indexed="64"/>
      </bottom>
      <diagonal/>
    </border>
    <border>
      <left style="dotted">
        <color indexed="22"/>
      </left>
      <right style="dotted">
        <color indexed="22"/>
      </right>
      <top style="dotted">
        <color indexed="22"/>
      </top>
      <bottom style="thin">
        <color indexed="64"/>
      </bottom>
      <diagonal/>
    </border>
    <border>
      <left style="dotted">
        <color indexed="22"/>
      </left>
      <right style="thin">
        <color indexed="64"/>
      </right>
      <top style="dotted">
        <color indexed="22"/>
      </top>
      <bottom style="thin">
        <color indexed="64"/>
      </bottom>
      <diagonal/>
    </border>
    <border>
      <left style="thin">
        <color indexed="64"/>
      </left>
      <right style="dotted">
        <color indexed="22"/>
      </right>
      <top/>
      <bottom style="thin">
        <color indexed="64"/>
      </bottom>
      <diagonal/>
    </border>
    <border>
      <left style="dotted">
        <color indexed="22"/>
      </left>
      <right style="thin">
        <color indexed="64"/>
      </right>
      <top/>
      <bottom style="thin">
        <color indexed="64"/>
      </bottom>
      <diagonal/>
    </border>
    <border>
      <left style="dotted">
        <color indexed="22"/>
      </left>
      <right style="dotted">
        <color indexed="22"/>
      </right>
      <top style="dotted">
        <color indexed="22"/>
      </top>
      <bottom/>
      <diagonal/>
    </border>
    <border>
      <left style="thin">
        <color indexed="64"/>
      </left>
      <right/>
      <top style="thin">
        <color indexed="9"/>
      </top>
      <bottom style="dotted">
        <color indexed="22"/>
      </bottom>
      <diagonal/>
    </border>
    <border>
      <left style="dotted">
        <color indexed="22"/>
      </left>
      <right style="thin">
        <color indexed="64"/>
      </right>
      <top style="thin">
        <color indexed="9"/>
      </top>
      <bottom style="dotted">
        <color indexed="22"/>
      </bottom>
      <diagonal/>
    </border>
    <border>
      <left style="thin">
        <color indexed="64"/>
      </left>
      <right style="dotted">
        <color indexed="22"/>
      </right>
      <top style="thin">
        <color indexed="9"/>
      </top>
      <bottom style="dotted">
        <color indexed="22"/>
      </bottom>
      <diagonal/>
    </border>
    <border>
      <left style="thin">
        <color indexed="64"/>
      </left>
      <right/>
      <top style="dotted">
        <color indexed="22"/>
      </top>
      <bottom/>
      <diagonal/>
    </border>
    <border>
      <left style="dotted">
        <color indexed="22"/>
      </left>
      <right style="thin">
        <color indexed="64"/>
      </right>
      <top style="dotted">
        <color indexed="22"/>
      </top>
      <bottom/>
      <diagonal/>
    </border>
    <border>
      <left style="dotted">
        <color indexed="22"/>
      </left>
      <right/>
      <top/>
      <bottom/>
      <diagonal/>
    </border>
    <border>
      <left style="thin">
        <color indexed="64"/>
      </left>
      <right style="dotted">
        <color indexed="22"/>
      </right>
      <top style="dotted">
        <color indexed="22"/>
      </top>
      <bottom/>
      <diagonal/>
    </border>
    <border>
      <left style="dotted">
        <color indexed="22"/>
      </left>
      <right style="thin">
        <color indexed="64"/>
      </right>
      <top/>
      <bottom/>
      <diagonal/>
    </border>
    <border>
      <left style="thin">
        <color indexed="64"/>
      </left>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64"/>
      </left>
      <right/>
      <top style="thin">
        <color indexed="64"/>
      </top>
      <bottom style="hair">
        <color indexed="9"/>
      </bottom>
      <diagonal/>
    </border>
    <border>
      <left style="hair">
        <color indexed="9"/>
      </left>
      <right style="hair">
        <color indexed="9"/>
      </right>
      <top style="thin">
        <color indexed="64"/>
      </top>
      <bottom style="hair">
        <color indexed="9"/>
      </bottom>
      <diagonal/>
    </border>
    <border>
      <left style="hair">
        <color indexed="9"/>
      </left>
      <right style="thin">
        <color indexed="64"/>
      </right>
      <top style="thin">
        <color indexed="64"/>
      </top>
      <bottom style="hair">
        <color indexed="9"/>
      </bottom>
      <diagonal/>
    </border>
    <border>
      <left style="thin">
        <color indexed="64"/>
      </left>
      <right/>
      <top style="hair">
        <color indexed="9"/>
      </top>
      <bottom style="hair">
        <color indexed="9"/>
      </bottom>
      <diagonal/>
    </border>
    <border>
      <left style="hair">
        <color indexed="9"/>
      </left>
      <right style="hair">
        <color indexed="9"/>
      </right>
      <top style="hair">
        <color indexed="9"/>
      </top>
      <bottom style="hair">
        <color indexed="9"/>
      </bottom>
      <diagonal/>
    </border>
    <border>
      <left style="hair">
        <color indexed="9"/>
      </left>
      <right style="thin">
        <color indexed="64"/>
      </right>
      <top style="hair">
        <color indexed="9"/>
      </top>
      <bottom style="hair">
        <color indexed="9"/>
      </bottom>
      <diagonal/>
    </border>
    <border>
      <left style="thin">
        <color indexed="64"/>
      </left>
      <right style="dotted">
        <color indexed="22"/>
      </right>
      <top style="hair">
        <color indexed="9"/>
      </top>
      <bottom style="dotted">
        <color indexed="22"/>
      </bottom>
      <diagonal/>
    </border>
    <border>
      <left style="dotted">
        <color indexed="22"/>
      </left>
      <right/>
      <top/>
      <bottom style="dotted">
        <color indexed="22"/>
      </bottom>
      <diagonal/>
    </border>
    <border>
      <left/>
      <right/>
      <top style="hair">
        <color indexed="9"/>
      </top>
      <bottom style="dotted">
        <color indexed="22"/>
      </bottom>
      <diagonal/>
    </border>
    <border>
      <left/>
      <right style="thin">
        <color indexed="64"/>
      </right>
      <top/>
      <bottom style="dotted">
        <color indexed="22"/>
      </bottom>
      <diagonal/>
    </border>
    <border>
      <left style="thin">
        <color indexed="64"/>
      </left>
      <right style="hair">
        <color indexed="9"/>
      </right>
      <top style="hair">
        <color indexed="9"/>
      </top>
      <bottom style="hair">
        <color indexed="9"/>
      </bottom>
      <diagonal/>
    </border>
    <border>
      <left style="thin">
        <color indexed="64"/>
      </left>
      <right style="hair">
        <color indexed="9"/>
      </right>
      <top style="hair">
        <color indexed="9"/>
      </top>
      <bottom style="thin">
        <color indexed="64"/>
      </bottom>
      <diagonal/>
    </border>
    <border>
      <left style="hair">
        <color indexed="9"/>
      </left>
      <right style="hair">
        <color indexed="9"/>
      </right>
      <top style="hair">
        <color indexed="9"/>
      </top>
      <bottom style="thin">
        <color indexed="64"/>
      </bottom>
      <diagonal/>
    </border>
    <border>
      <left/>
      <right/>
      <top/>
      <bottom style="thin">
        <color indexed="9"/>
      </bottom>
      <diagonal/>
    </border>
    <border>
      <left style="thin">
        <color indexed="9"/>
      </left>
      <right style="thin">
        <color indexed="9"/>
      </right>
      <top/>
      <bottom style="thin">
        <color indexed="9"/>
      </bottom>
      <diagonal/>
    </border>
    <border>
      <left/>
      <right style="dotted">
        <color indexed="22"/>
      </right>
      <top style="dotted">
        <color indexed="22"/>
      </top>
      <bottom style="thin">
        <color indexed="64"/>
      </bottom>
      <diagonal/>
    </border>
    <border>
      <left style="thin">
        <color indexed="64"/>
      </left>
      <right/>
      <top style="thin">
        <color indexed="64"/>
      </top>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right/>
      <top/>
      <bottom style="dotted">
        <color indexed="22"/>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right/>
      <top style="thin">
        <color indexed="64"/>
      </top>
      <bottom/>
      <diagonal/>
    </border>
    <border>
      <left style="thin">
        <color indexed="64"/>
      </left>
      <right style="dotted">
        <color indexed="22"/>
      </right>
      <top style="dotted">
        <color indexed="22"/>
      </top>
      <bottom style="thin">
        <color indexed="9"/>
      </bottom>
      <diagonal/>
    </border>
    <border>
      <left/>
      <right style="dotted">
        <color indexed="22"/>
      </right>
      <top style="dotted">
        <color indexed="22"/>
      </top>
      <bottom style="thin">
        <color indexed="9"/>
      </bottom>
      <diagonal/>
    </border>
    <border>
      <left/>
      <right style="thin">
        <color indexed="64"/>
      </right>
      <top style="dotted">
        <color indexed="22"/>
      </top>
      <bottom style="thin">
        <color indexed="9"/>
      </bottom>
      <diagonal/>
    </border>
    <border>
      <left style="thin">
        <color indexed="64"/>
      </left>
      <right style="thin">
        <color indexed="64"/>
      </right>
      <top/>
      <bottom style="dotted">
        <color indexed="22"/>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64"/>
      </right>
      <top style="thin">
        <color indexed="9"/>
      </top>
      <bottom/>
      <diagonal/>
    </border>
    <border>
      <left style="hair">
        <color indexed="54"/>
      </left>
      <right style="medium">
        <color indexed="9"/>
      </right>
      <top/>
      <bottom style="medium">
        <color indexed="9"/>
      </bottom>
      <diagonal/>
    </border>
    <border>
      <left style="medium">
        <color indexed="9"/>
      </left>
      <right style="medium">
        <color indexed="9"/>
      </right>
      <top/>
      <bottom style="medium">
        <color indexed="9"/>
      </bottom>
      <diagonal/>
    </border>
    <border>
      <left style="hair">
        <color indexed="5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hair">
        <color indexed="54"/>
      </left>
      <right style="dotted">
        <color indexed="22"/>
      </right>
      <top style="medium">
        <color indexed="9"/>
      </top>
      <bottom style="dotted">
        <color indexed="22"/>
      </bottom>
      <diagonal/>
    </border>
    <border>
      <left style="dotted">
        <color indexed="22"/>
      </left>
      <right style="dotted">
        <color indexed="22"/>
      </right>
      <top style="medium">
        <color indexed="9"/>
      </top>
      <bottom style="dotted">
        <color indexed="22"/>
      </bottom>
      <diagonal/>
    </border>
    <border>
      <left style="hair">
        <color indexed="54"/>
      </left>
      <right style="dotted">
        <color indexed="22"/>
      </right>
      <top style="dotted">
        <color indexed="22"/>
      </top>
      <bottom style="dotted">
        <color indexed="22"/>
      </bottom>
      <diagonal/>
    </border>
    <border>
      <left style="hair">
        <color indexed="54"/>
      </left>
      <right style="dotted">
        <color indexed="22"/>
      </right>
      <top style="dotted">
        <color indexed="22"/>
      </top>
      <bottom/>
      <diagonal/>
    </border>
    <border>
      <left style="dotted">
        <color indexed="22"/>
      </left>
      <right style="hair">
        <color indexed="54"/>
      </right>
      <top style="dotted">
        <color indexed="22"/>
      </top>
      <bottom style="dotted">
        <color indexed="22"/>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hair">
        <color indexed="51"/>
      </left>
      <right style="medium">
        <color indexed="9"/>
      </right>
      <top style="medium">
        <color indexed="9"/>
      </top>
      <bottom/>
      <diagonal/>
    </border>
    <border>
      <left style="thin">
        <color indexed="64"/>
      </left>
      <right/>
      <top style="thin">
        <color indexed="64"/>
      </top>
      <bottom style="dotted">
        <color indexed="22"/>
      </bottom>
      <diagonal/>
    </border>
    <border>
      <left style="dotted">
        <color indexed="22"/>
      </left>
      <right style="thin">
        <color indexed="64"/>
      </right>
      <top style="thin">
        <color indexed="64"/>
      </top>
      <bottom style="dotted">
        <color indexed="22"/>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bottom/>
      <diagonal/>
    </border>
    <border>
      <left style="thin">
        <color indexed="9"/>
      </left>
      <right style="thin">
        <color indexed="64"/>
      </right>
      <top/>
      <bottom/>
      <diagonal/>
    </border>
    <border>
      <left style="thin">
        <color indexed="64"/>
      </left>
      <right style="thin">
        <color indexed="64"/>
      </right>
      <top style="thin">
        <color indexed="9"/>
      </top>
      <bottom style="thin">
        <color indexed="64"/>
      </bottom>
      <diagonal/>
    </border>
    <border>
      <left style="dotted">
        <color indexed="22"/>
      </left>
      <right/>
      <top style="dotted">
        <color indexed="22"/>
      </top>
      <bottom style="dotted">
        <color indexed="22"/>
      </bottom>
      <diagonal/>
    </border>
    <border>
      <left style="dotted">
        <color indexed="22"/>
      </left>
      <right style="dotted">
        <color indexed="22"/>
      </right>
      <top/>
      <bottom style="thin">
        <color indexed="64"/>
      </bottom>
      <diagonal/>
    </border>
    <border>
      <left style="dotted">
        <color indexed="22"/>
      </left>
      <right/>
      <top/>
      <bottom style="thin">
        <color indexed="64"/>
      </bottom>
      <diagonal/>
    </border>
    <border>
      <left style="thin">
        <color indexed="64"/>
      </left>
      <right style="thin">
        <color indexed="64"/>
      </right>
      <top/>
      <bottom style="thin">
        <color indexed="64"/>
      </bottom>
      <diagonal/>
    </border>
    <border>
      <left style="hair">
        <color indexed="9"/>
      </left>
      <right style="thin">
        <color indexed="64"/>
      </right>
      <top style="hair">
        <color indexed="9"/>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indexed="22"/>
      </right>
      <top/>
      <bottom style="dotted">
        <color indexed="22"/>
      </bottom>
      <diagonal/>
    </border>
    <border>
      <left style="dotted">
        <color indexed="22"/>
      </left>
      <right style="dotted">
        <color indexed="22"/>
      </right>
      <top/>
      <bottom/>
      <diagonal/>
    </border>
    <border>
      <left style="dotted">
        <color indexed="22"/>
      </left>
      <right/>
      <top style="dotted">
        <color indexed="22"/>
      </top>
      <bottom style="thin">
        <color indexed="64"/>
      </bottom>
      <diagonal/>
    </border>
    <border>
      <left style="thin">
        <color indexed="64"/>
      </left>
      <right style="dotted">
        <color indexed="22"/>
      </right>
      <top/>
      <bottom style="thin">
        <color indexed="9"/>
      </bottom>
      <diagonal/>
    </border>
    <border>
      <left/>
      <right style="thin">
        <color indexed="9"/>
      </right>
      <top style="thin">
        <color indexed="9"/>
      </top>
      <bottom style="thin">
        <color indexed="64"/>
      </bottom>
      <diagonal/>
    </border>
    <border>
      <left/>
      <right style="thin">
        <color indexed="64"/>
      </right>
      <top/>
      <bottom style="thin">
        <color indexed="64"/>
      </bottom>
      <diagonal/>
    </border>
    <border>
      <left style="dotted">
        <color indexed="22"/>
      </left>
      <right/>
      <top style="dotted">
        <color indexed="22"/>
      </top>
      <bottom/>
      <diagonal/>
    </border>
    <border>
      <left style="thin">
        <color indexed="64"/>
      </left>
      <right style="thin">
        <color indexed="64"/>
      </right>
      <top style="dotted">
        <color indexed="22"/>
      </top>
      <bottom/>
      <diagonal/>
    </border>
    <border>
      <left/>
      <right/>
      <top style="dotted">
        <color indexed="22"/>
      </top>
      <bottom/>
      <diagonal/>
    </border>
    <border>
      <left style="thin">
        <color indexed="9"/>
      </left>
      <right style="thin">
        <color indexed="64"/>
      </right>
      <top style="dotted">
        <color indexed="22"/>
      </top>
      <bottom style="thin">
        <color indexed="9"/>
      </bottom>
      <diagonal/>
    </border>
    <border>
      <left style="medium">
        <color indexed="64"/>
      </left>
      <right/>
      <top style="medium">
        <color indexed="64"/>
      </top>
      <bottom/>
      <diagonal/>
    </border>
    <border>
      <left/>
      <right style="medium">
        <color indexed="64"/>
      </right>
      <top style="medium">
        <color indexed="64"/>
      </top>
      <bottom/>
      <diagonal/>
    </border>
    <border>
      <left/>
      <right style="dotted">
        <color indexed="22"/>
      </right>
      <top style="thin">
        <color indexed="9"/>
      </top>
      <bottom style="dotted">
        <color indexed="22"/>
      </bottom>
      <diagonal/>
    </border>
    <border>
      <left/>
      <right style="thin">
        <color indexed="64"/>
      </right>
      <top/>
      <bottom style="thin">
        <color indexed="9"/>
      </bottom>
      <diagonal/>
    </border>
    <border>
      <left/>
      <right/>
      <top style="dotted">
        <color indexed="22"/>
      </top>
      <bottom style="dotted">
        <color indexed="22"/>
      </bottom>
      <diagonal/>
    </border>
    <border>
      <left/>
      <right style="dotted">
        <color indexed="22"/>
      </right>
      <top style="thin">
        <color indexed="9"/>
      </top>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style="dotted">
        <color indexed="22"/>
      </right>
      <top style="dotted">
        <color indexed="22"/>
      </top>
      <bottom style="dotted">
        <color theme="0" tint="-0.24994659260841701"/>
      </bottom>
      <diagonal/>
    </border>
    <border>
      <left style="thin">
        <color indexed="64"/>
      </left>
      <right/>
      <top style="dotted">
        <color theme="0" tint="-0.14996795556505021"/>
      </top>
      <bottom style="dotted">
        <color indexed="22"/>
      </bottom>
      <diagonal/>
    </border>
    <border>
      <left style="thin">
        <color indexed="64"/>
      </left>
      <right/>
      <top style="dotted">
        <color theme="0" tint="-0.14996795556505021"/>
      </top>
      <bottom style="thin">
        <color indexed="64"/>
      </bottom>
      <diagonal/>
    </border>
    <border>
      <left style="thin">
        <color indexed="64"/>
      </left>
      <right style="thin">
        <color indexed="9"/>
      </right>
      <top style="dotted">
        <color theme="2"/>
      </top>
      <bottom style="thin">
        <color indexed="64"/>
      </bottom>
      <diagonal/>
    </border>
    <border>
      <left style="thin">
        <color indexed="9"/>
      </left>
      <right style="thin">
        <color indexed="64"/>
      </right>
      <top style="dotted">
        <color theme="2"/>
      </top>
      <bottom style="thin">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365">
    <xf numFmtId="0" fontId="0" fillId="0" borderId="0" xfId="0"/>
    <xf numFmtId="0" fontId="2" fillId="0" borderId="0" xfId="0" applyFont="1"/>
    <xf numFmtId="0" fontId="0" fillId="0" borderId="0" xfId="0" applyAlignment="1">
      <alignment wrapText="1"/>
    </xf>
    <xf numFmtId="0" fontId="0" fillId="0" borderId="0" xfId="0" applyAlignment="1">
      <alignment horizontal="left" vertical="top"/>
    </xf>
    <xf numFmtId="0" fontId="0" fillId="2" borderId="0" xfId="0" applyFill="1"/>
    <xf numFmtId="0" fontId="0" fillId="2" borderId="0" xfId="0" applyFill="1" applyAlignment="1">
      <alignment horizontal="left" vertical="top"/>
    </xf>
    <xf numFmtId="0" fontId="0" fillId="2" borderId="0" xfId="0" applyFill="1" applyAlignment="1">
      <alignment horizontal="left"/>
    </xf>
    <xf numFmtId="0" fontId="1" fillId="2" borderId="0" xfId="0" applyFont="1" applyFill="1" applyAlignment="1">
      <alignment horizontal="left" vertical="top"/>
    </xf>
    <xf numFmtId="0" fontId="2" fillId="2" borderId="0" xfId="0" applyFont="1" applyFill="1"/>
    <xf numFmtId="0" fontId="0" fillId="2" borderId="0" xfId="0" applyFill="1" applyAlignment="1">
      <alignment wrapText="1"/>
    </xf>
    <xf numFmtId="14" fontId="0" fillId="2" borderId="0" xfId="0" applyNumberFormat="1" applyFill="1" applyAlignment="1">
      <alignment wrapText="1"/>
    </xf>
    <xf numFmtId="0" fontId="4" fillId="0" borderId="0" xfId="0" applyFont="1"/>
    <xf numFmtId="0" fontId="4" fillId="2" borderId="0" xfId="0" applyFont="1" applyFill="1"/>
    <xf numFmtId="0" fontId="6" fillId="0" borderId="0" xfId="0" applyFont="1"/>
    <xf numFmtId="0" fontId="7" fillId="2" borderId="0" xfId="0" applyFont="1" applyFill="1" applyAlignment="1">
      <alignment wrapText="1"/>
    </xf>
    <xf numFmtId="0" fontId="4" fillId="2" borderId="0" xfId="0" applyFont="1" applyFill="1" applyAlignment="1">
      <alignment wrapText="1"/>
    </xf>
    <xf numFmtId="14" fontId="4" fillId="2" borderId="0" xfId="0" applyNumberFormat="1" applyFont="1" applyFill="1" applyAlignment="1">
      <alignment wrapText="1"/>
    </xf>
    <xf numFmtId="0" fontId="4" fillId="0" borderId="0" xfId="0" applyFont="1" applyAlignment="1">
      <alignment wrapText="1"/>
    </xf>
    <xf numFmtId="0" fontId="2" fillId="2" borderId="0" xfId="0" applyFont="1" applyFill="1" applyAlignment="1">
      <alignment vertical="top"/>
    </xf>
    <xf numFmtId="0" fontId="7" fillId="0" borderId="0" xfId="0" applyFont="1"/>
    <xf numFmtId="49" fontId="6" fillId="0" borderId="0" xfId="0" applyNumberFormat="1" applyFont="1" applyAlignment="1">
      <alignment horizontal="left" vertical="top" wrapText="1" indent="2"/>
    </xf>
    <xf numFmtId="1" fontId="6" fillId="0" borderId="0" xfId="0" applyNumberFormat="1" applyFont="1" applyAlignment="1">
      <alignment vertical="top"/>
    </xf>
    <xf numFmtId="165" fontId="6" fillId="0" borderId="0" xfId="0" applyNumberFormat="1" applyFont="1" applyAlignment="1">
      <alignment horizontal="left" vertical="top"/>
    </xf>
    <xf numFmtId="165" fontId="6" fillId="4" borderId="1" xfId="0" applyNumberFormat="1" applyFont="1" applyFill="1" applyBorder="1" applyAlignment="1">
      <alignment horizontal="left" vertical="top"/>
    </xf>
    <xf numFmtId="164" fontId="6" fillId="0" borderId="0" xfId="0" applyNumberFormat="1" applyFont="1"/>
    <xf numFmtId="0" fontId="10" fillId="0" borderId="5" xfId="0" applyFont="1" applyBorder="1"/>
    <xf numFmtId="164" fontId="6" fillId="0" borderId="0" xfId="0" applyNumberFormat="1" applyFont="1" applyAlignment="1">
      <alignment vertical="top"/>
    </xf>
    <xf numFmtId="0" fontId="6" fillId="2" borderId="0" xfId="0" applyFont="1" applyFill="1" applyAlignment="1">
      <alignment wrapText="1"/>
    </xf>
    <xf numFmtId="0" fontId="14" fillId="2" borderId="0" xfId="0" applyFont="1" applyFill="1" applyAlignment="1">
      <alignment horizontal="left" vertical="top" wrapText="1"/>
    </xf>
    <xf numFmtId="0" fontId="2" fillId="2" borderId="0" xfId="0" applyFont="1" applyFill="1" applyAlignment="1">
      <alignment horizontal="right"/>
    </xf>
    <xf numFmtId="0" fontId="2" fillId="0" borderId="7" xfId="0" applyFont="1" applyBorder="1"/>
    <xf numFmtId="0" fontId="2" fillId="2" borderId="0" xfId="0" applyFont="1" applyFill="1" applyAlignment="1">
      <alignment wrapText="1"/>
    </xf>
    <xf numFmtId="14" fontId="2" fillId="2" borderId="0" xfId="0" applyNumberFormat="1" applyFont="1" applyFill="1" applyAlignment="1">
      <alignment wrapText="1"/>
    </xf>
    <xf numFmtId="0" fontId="6" fillId="2" borderId="0" xfId="0" applyFont="1" applyFill="1"/>
    <xf numFmtId="164" fontId="6" fillId="0" borderId="0" xfId="0" applyNumberFormat="1" applyFont="1" applyAlignment="1">
      <alignment horizontal="right" vertical="top"/>
    </xf>
    <xf numFmtId="164" fontId="11" fillId="0" borderId="0" xfId="0" applyNumberFormat="1" applyFont="1" applyAlignment="1">
      <alignment horizontal="right" vertical="top"/>
    </xf>
    <xf numFmtId="49" fontId="11" fillId="0" borderId="0" xfId="0" applyNumberFormat="1" applyFont="1" applyAlignment="1">
      <alignment horizontal="left" vertical="top" wrapText="1"/>
    </xf>
    <xf numFmtId="164" fontId="11" fillId="0" borderId="0" xfId="0" applyNumberFormat="1" applyFont="1" applyAlignment="1">
      <alignment horizontal="center" vertical="center"/>
    </xf>
    <xf numFmtId="0" fontId="7" fillId="2" borderId="0" xfId="0" applyFont="1" applyFill="1" applyAlignment="1">
      <alignment horizontal="left" vertical="top"/>
    </xf>
    <xf numFmtId="0" fontId="10" fillId="0" borderId="0" xfId="0" applyFont="1"/>
    <xf numFmtId="164" fontId="6" fillId="0" borderId="9" xfId="0" applyNumberFormat="1" applyFont="1" applyBorder="1" applyAlignment="1">
      <alignment horizontal="left" wrapText="1"/>
    </xf>
    <xf numFmtId="0" fontId="7" fillId="3" borderId="10" xfId="0" applyFont="1" applyFill="1" applyBorder="1" applyAlignment="1">
      <alignment wrapText="1"/>
    </xf>
    <xf numFmtId="164" fontId="6" fillId="3" borderId="11" xfId="0" applyNumberFormat="1" applyFont="1" applyFill="1" applyBorder="1"/>
    <xf numFmtId="0" fontId="6" fillId="2" borderId="5" xfId="0" applyFont="1" applyFill="1" applyBorder="1"/>
    <xf numFmtId="164" fontId="6" fillId="0" borderId="13" xfId="0" applyNumberFormat="1" applyFont="1" applyBorder="1"/>
    <xf numFmtId="164" fontId="6" fillId="0" borderId="14" xfId="0" applyNumberFormat="1" applyFont="1" applyBorder="1"/>
    <xf numFmtId="164" fontId="6" fillId="0" borderId="11" xfId="0" applyNumberFormat="1" applyFont="1" applyBorder="1"/>
    <xf numFmtId="164" fontId="6" fillId="0" borderId="12" xfId="0" applyNumberFormat="1" applyFont="1" applyBorder="1"/>
    <xf numFmtId="164" fontId="6" fillId="0" borderId="15" xfId="0" applyNumberFormat="1" applyFont="1" applyBorder="1"/>
    <xf numFmtId="164" fontId="6" fillId="0" borderId="1" xfId="0" applyNumberFormat="1" applyFont="1" applyBorder="1"/>
    <xf numFmtId="1" fontId="6" fillId="0" borderId="1" xfId="0" applyNumberFormat="1" applyFont="1" applyBorder="1"/>
    <xf numFmtId="1" fontId="7" fillId="0" borderId="0" xfId="0" applyNumberFormat="1" applyFont="1"/>
    <xf numFmtId="164" fontId="7" fillId="0" borderId="0" xfId="0" applyNumberFormat="1" applyFont="1"/>
    <xf numFmtId="164" fontId="6" fillId="0" borderId="16" xfId="0" applyNumberFormat="1" applyFont="1" applyBorder="1" applyAlignment="1">
      <alignment horizontal="left" wrapText="1"/>
    </xf>
    <xf numFmtId="164" fontId="6" fillId="2" borderId="18" xfId="0" applyNumberFormat="1" applyFont="1" applyFill="1" applyBorder="1" applyAlignment="1">
      <alignment horizontal="left" wrapText="1"/>
    </xf>
    <xf numFmtId="164" fontId="6" fillId="0" borderId="19" xfId="0" applyNumberFormat="1" applyFont="1" applyBorder="1"/>
    <xf numFmtId="164" fontId="6" fillId="0" borderId="20" xfId="0" applyNumberFormat="1" applyFont="1" applyBorder="1"/>
    <xf numFmtId="164" fontId="6" fillId="0" borderId="21" xfId="0" applyNumberFormat="1" applyFont="1" applyBorder="1"/>
    <xf numFmtId="164" fontId="6" fillId="0" borderId="22" xfId="0" applyNumberFormat="1" applyFont="1" applyBorder="1"/>
    <xf numFmtId="164" fontId="10" fillId="0" borderId="0" xfId="0" applyNumberFormat="1" applyFont="1"/>
    <xf numFmtId="164" fontId="6" fillId="0" borderId="13" xfId="0" applyNumberFormat="1" applyFont="1" applyBorder="1" applyAlignment="1">
      <alignment horizontal="right"/>
    </xf>
    <xf numFmtId="164" fontId="6" fillId="0" borderId="23" xfId="0" applyNumberFormat="1" applyFont="1" applyBorder="1"/>
    <xf numFmtId="164" fontId="6" fillId="0" borderId="14" xfId="0" applyNumberFormat="1" applyFont="1" applyBorder="1" applyAlignment="1">
      <alignment horizontal="right"/>
    </xf>
    <xf numFmtId="165" fontId="0" fillId="0" borderId="0" xfId="0" applyNumberFormat="1"/>
    <xf numFmtId="164" fontId="7" fillId="3" borderId="13" xfId="0" applyNumberFormat="1" applyFont="1" applyFill="1" applyBorder="1"/>
    <xf numFmtId="49" fontId="6" fillId="0" borderId="24" xfId="0" applyNumberFormat="1" applyFont="1" applyBorder="1" applyAlignment="1">
      <alignment horizontal="left" wrapText="1"/>
    </xf>
    <xf numFmtId="164" fontId="6" fillId="3" borderId="25" xfId="0" applyNumberFormat="1" applyFont="1" applyFill="1" applyBorder="1"/>
    <xf numFmtId="49" fontId="6" fillId="0" borderId="9" xfId="0" applyNumberFormat="1" applyFont="1" applyBorder="1" applyAlignment="1">
      <alignment horizontal="left" wrapText="1"/>
    </xf>
    <xf numFmtId="49" fontId="6" fillId="0" borderId="27" xfId="0" applyNumberFormat="1" applyFont="1" applyBorder="1" applyAlignment="1">
      <alignment horizontal="left" wrapText="1"/>
    </xf>
    <xf numFmtId="164" fontId="6" fillId="3" borderId="28" xfId="0" applyNumberFormat="1" applyFont="1" applyFill="1" applyBorder="1"/>
    <xf numFmtId="164" fontId="6" fillId="3" borderId="29" xfId="0" applyNumberFormat="1" applyFont="1" applyFill="1" applyBorder="1"/>
    <xf numFmtId="164" fontId="6" fillId="0" borderId="30" xfId="0" applyNumberFormat="1" applyFont="1" applyBorder="1"/>
    <xf numFmtId="164" fontId="6" fillId="3" borderId="31" xfId="0" applyNumberFormat="1" applyFont="1" applyFill="1" applyBorder="1"/>
    <xf numFmtId="0" fontId="6" fillId="0" borderId="9" xfId="0" applyFont="1" applyBorder="1" applyAlignment="1">
      <alignment horizontal="left" wrapText="1"/>
    </xf>
    <xf numFmtId="0" fontId="7" fillId="3" borderId="32" xfId="0" applyFont="1" applyFill="1" applyBorder="1" applyAlignment="1">
      <alignment horizontal="left" wrapText="1"/>
    </xf>
    <xf numFmtId="164" fontId="7" fillId="3" borderId="33" xfId="0" applyNumberFormat="1" applyFont="1" applyFill="1" applyBorder="1"/>
    <xf numFmtId="164" fontId="7" fillId="3" borderId="34" xfId="0" applyNumberFormat="1" applyFont="1" applyFill="1" applyBorder="1"/>
    <xf numFmtId="0" fontId="7" fillId="2" borderId="0" xfId="0" applyFont="1" applyFill="1"/>
    <xf numFmtId="49" fontId="12" fillId="2" borderId="0" xfId="0" applyNumberFormat="1" applyFont="1" applyFill="1" applyAlignment="1">
      <alignment horizontal="left"/>
    </xf>
    <xf numFmtId="0" fontId="6" fillId="0" borderId="0" xfId="0" applyFont="1" applyAlignment="1">
      <alignment vertical="top"/>
    </xf>
    <xf numFmtId="0" fontId="6" fillId="2" borderId="0" xfId="0" applyFont="1" applyFill="1" applyAlignment="1">
      <alignment vertical="top"/>
    </xf>
    <xf numFmtId="0" fontId="7" fillId="0" borderId="0" xfId="0" applyFont="1" applyAlignment="1">
      <alignment vertical="top"/>
    </xf>
    <xf numFmtId="0" fontId="6" fillId="0" borderId="0" xfId="0" applyFont="1" applyAlignment="1">
      <alignment horizontal="left"/>
    </xf>
    <xf numFmtId="0" fontId="6" fillId="2" borderId="0" xfId="0" applyFont="1" applyFill="1" applyAlignment="1">
      <alignment horizontal="left"/>
    </xf>
    <xf numFmtId="0" fontId="11" fillId="0" borderId="0" xfId="0" applyFont="1" applyAlignment="1">
      <alignment horizontal="left"/>
    </xf>
    <xf numFmtId="0" fontId="8" fillId="2" borderId="0" xfId="0" applyFont="1" applyFill="1"/>
    <xf numFmtId="0" fontId="8" fillId="0" borderId="0" xfId="0" applyFont="1"/>
    <xf numFmtId="0" fontId="3" fillId="2" borderId="0" xfId="0" applyFont="1" applyFill="1"/>
    <xf numFmtId="0" fontId="3" fillId="0" borderId="0" xfId="0" applyFont="1"/>
    <xf numFmtId="49" fontId="7" fillId="3" borderId="40" xfId="0" applyNumberFormat="1" applyFont="1" applyFill="1" applyBorder="1" applyAlignment="1">
      <alignment horizontal="left" wrapText="1"/>
    </xf>
    <xf numFmtId="164" fontId="7" fillId="3" borderId="41" xfId="0" applyNumberFormat="1" applyFont="1" applyFill="1" applyBorder="1" applyAlignment="1">
      <alignment horizontal="right"/>
    </xf>
    <xf numFmtId="164" fontId="7" fillId="3" borderId="42" xfId="0" applyNumberFormat="1" applyFont="1" applyFill="1" applyBorder="1" applyAlignment="1">
      <alignment horizontal="right"/>
    </xf>
    <xf numFmtId="164" fontId="6" fillId="0" borderId="43" xfId="0" applyNumberFormat="1" applyFont="1" applyBorder="1" applyAlignment="1">
      <alignment horizontal="left" wrapText="1"/>
    </xf>
    <xf numFmtId="164" fontId="6" fillId="0" borderId="44" xfId="0" applyNumberFormat="1" applyFont="1" applyBorder="1" applyAlignment="1">
      <alignment horizontal="right"/>
    </xf>
    <xf numFmtId="164" fontId="6" fillId="0" borderId="45" xfId="0" applyNumberFormat="1" applyFont="1" applyBorder="1" applyAlignment="1">
      <alignment horizontal="right"/>
    </xf>
    <xf numFmtId="164" fontId="6" fillId="0" borderId="46" xfId="0" applyNumberFormat="1" applyFont="1" applyBorder="1" applyAlignment="1">
      <alignment horizontal="right"/>
    </xf>
    <xf numFmtId="164" fontId="6" fillId="0" borderId="17" xfId="0" applyNumberFormat="1" applyFont="1" applyBorder="1" applyAlignment="1">
      <alignment horizontal="left"/>
    </xf>
    <xf numFmtId="164" fontId="6" fillId="0" borderId="15" xfId="0" applyNumberFormat="1" applyFont="1" applyBorder="1" applyAlignment="1">
      <alignment horizontal="right"/>
    </xf>
    <xf numFmtId="164" fontId="6" fillId="0" borderId="1" xfId="0" applyNumberFormat="1" applyFont="1" applyBorder="1" applyAlignment="1">
      <alignment horizontal="right"/>
    </xf>
    <xf numFmtId="49" fontId="7" fillId="3" borderId="47" xfId="0" applyNumberFormat="1" applyFont="1" applyFill="1" applyBorder="1" applyAlignment="1">
      <alignment horizontal="left"/>
    </xf>
    <xf numFmtId="49" fontId="7" fillId="3" borderId="48" xfId="0" applyNumberFormat="1" applyFont="1" applyFill="1" applyBorder="1" applyAlignment="1">
      <alignment horizontal="left"/>
    </xf>
    <xf numFmtId="164" fontId="7" fillId="3" borderId="49" xfId="0" applyNumberFormat="1" applyFont="1" applyFill="1" applyBorder="1" applyAlignment="1">
      <alignment horizontal="right"/>
    </xf>
    <xf numFmtId="0" fontId="13" fillId="0" borderId="0" xfId="0" applyFont="1"/>
    <xf numFmtId="0" fontId="15" fillId="0" borderId="0" xfId="0" applyFont="1"/>
    <xf numFmtId="165" fontId="15" fillId="0" borderId="0" xfId="0" applyNumberFormat="1" applyFont="1"/>
    <xf numFmtId="0" fontId="15" fillId="2" borderId="0" xfId="0" applyFont="1" applyFill="1" applyAlignment="1">
      <alignment wrapText="1"/>
    </xf>
    <xf numFmtId="0" fontId="15" fillId="2" borderId="0" xfId="0" applyFont="1" applyFill="1"/>
    <xf numFmtId="0" fontId="6" fillId="0" borderId="0" xfId="0" applyFont="1" applyAlignment="1">
      <alignment wrapText="1"/>
    </xf>
    <xf numFmtId="0" fontId="15" fillId="0" borderId="0" xfId="0" applyFont="1" applyAlignment="1">
      <alignment wrapText="1"/>
    </xf>
    <xf numFmtId="1" fontId="13" fillId="2" borderId="0" xfId="0" applyNumberFormat="1" applyFont="1" applyFill="1" applyAlignment="1">
      <alignment horizontal="right"/>
    </xf>
    <xf numFmtId="165" fontId="6" fillId="0" borderId="0" xfId="0" applyNumberFormat="1" applyFont="1"/>
    <xf numFmtId="1" fontId="13" fillId="0" borderId="0" xfId="0" applyNumberFormat="1" applyFont="1" applyAlignment="1">
      <alignment horizontal="right"/>
    </xf>
    <xf numFmtId="164" fontId="7" fillId="0" borderId="12" xfId="0" applyNumberFormat="1" applyFont="1" applyBorder="1"/>
    <xf numFmtId="0" fontId="6" fillId="0" borderId="0" xfId="0" applyFont="1" applyAlignment="1">
      <alignment horizontal="left" vertical="top"/>
    </xf>
    <xf numFmtId="0" fontId="15" fillId="0" borderId="0" xfId="0" applyFont="1" applyAlignment="1">
      <alignment horizontal="left" vertical="top"/>
    </xf>
    <xf numFmtId="1" fontId="13" fillId="0" borderId="0" xfId="0" applyNumberFormat="1" applyFont="1" applyAlignment="1">
      <alignment horizontal="right" vertical="top"/>
    </xf>
    <xf numFmtId="0" fontId="7" fillId="0" borderId="0" xfId="0" applyFont="1" applyAlignment="1">
      <alignment horizontal="left" vertical="top"/>
    </xf>
    <xf numFmtId="164" fontId="7" fillId="3" borderId="18" xfId="0" applyNumberFormat="1" applyFont="1" applyFill="1" applyBorder="1" applyAlignment="1">
      <alignment horizontal="left" wrapText="1"/>
    </xf>
    <xf numFmtId="164" fontId="7" fillId="3" borderId="19" xfId="0" applyNumberFormat="1" applyFont="1" applyFill="1" applyBorder="1"/>
    <xf numFmtId="164" fontId="7" fillId="3" borderId="20" xfId="0" applyNumberFormat="1" applyFont="1" applyFill="1" applyBorder="1"/>
    <xf numFmtId="164" fontId="7" fillId="3" borderId="52" xfId="0" applyNumberFormat="1" applyFont="1" applyFill="1" applyBorder="1"/>
    <xf numFmtId="0" fontId="6" fillId="2" borderId="0" xfId="0" applyFont="1" applyFill="1" applyAlignment="1">
      <alignment horizontal="left" vertical="top" wrapText="1"/>
    </xf>
    <xf numFmtId="165" fontId="6" fillId="2" borderId="0" xfId="0" applyNumberFormat="1" applyFont="1" applyFill="1" applyAlignment="1">
      <alignment horizontal="left" vertical="top"/>
    </xf>
    <xf numFmtId="49" fontId="17" fillId="2" borderId="12" xfId="0" applyNumberFormat="1" applyFont="1" applyFill="1" applyBorder="1" applyAlignment="1">
      <alignment horizontal="left"/>
    </xf>
    <xf numFmtId="164" fontId="6" fillId="0" borderId="44" xfId="0" applyNumberFormat="1" applyFont="1" applyBorder="1"/>
    <xf numFmtId="164" fontId="6" fillId="0" borderId="57" xfId="0" applyNumberFormat="1" applyFont="1" applyBorder="1"/>
    <xf numFmtId="49" fontId="7" fillId="3" borderId="58" xfId="0" applyNumberFormat="1" applyFont="1" applyFill="1" applyBorder="1" applyAlignment="1">
      <alignment horizontal="left"/>
    </xf>
    <xf numFmtId="164" fontId="7" fillId="3" borderId="59" xfId="0" applyNumberFormat="1" applyFont="1" applyFill="1" applyBorder="1" applyAlignment="1">
      <alignment horizontal="right"/>
    </xf>
    <xf numFmtId="164" fontId="7" fillId="3" borderId="60" xfId="0" applyNumberFormat="1" applyFont="1" applyFill="1" applyBorder="1" applyAlignment="1">
      <alignment horizontal="right"/>
    </xf>
    <xf numFmtId="164" fontId="6" fillId="0" borderId="61" xfId="0" applyNumberFormat="1" applyFont="1" applyBorder="1"/>
    <xf numFmtId="164" fontId="6" fillId="0" borderId="61" xfId="0" applyNumberFormat="1" applyFont="1" applyBorder="1" applyAlignment="1">
      <alignment vertical="top"/>
    </xf>
    <xf numFmtId="164" fontId="6" fillId="0" borderId="61" xfId="0" applyNumberFormat="1" applyFont="1" applyBorder="1" applyAlignment="1">
      <alignment horizontal="right" vertical="top"/>
    </xf>
    <xf numFmtId="0" fontId="18" fillId="0" borderId="0" xfId="0" applyFont="1" applyAlignment="1">
      <alignment horizontal="left" vertical="top"/>
    </xf>
    <xf numFmtId="0" fontId="6" fillId="2" borderId="0" xfId="0" applyFont="1" applyFill="1" applyAlignment="1">
      <alignment horizontal="left" vertical="top"/>
    </xf>
    <xf numFmtId="0" fontId="13" fillId="2" borderId="0" xfId="0" applyFont="1" applyFill="1" applyAlignment="1">
      <alignment horizontal="left" vertical="top"/>
    </xf>
    <xf numFmtId="0" fontId="16" fillId="0" borderId="0" xfId="0" applyFont="1" applyAlignment="1">
      <alignment horizontal="center" vertical="top"/>
    </xf>
    <xf numFmtId="0" fontId="16" fillId="0" borderId="7" xfId="0" applyFont="1" applyBorder="1" applyAlignment="1">
      <alignment horizontal="center" vertical="top"/>
    </xf>
    <xf numFmtId="164" fontId="1" fillId="3" borderId="66" xfId="0" applyNumberFormat="1" applyFont="1" applyFill="1" applyBorder="1" applyAlignment="1">
      <alignment horizontal="right" vertical="top"/>
    </xf>
    <xf numFmtId="0" fontId="1" fillId="0" borderId="54" xfId="0" applyFont="1" applyBorder="1" applyAlignment="1">
      <alignment horizontal="left" vertical="top" wrapText="1" indent="1"/>
    </xf>
    <xf numFmtId="164" fontId="1" fillId="0" borderId="67" xfId="0" applyNumberFormat="1" applyFont="1" applyBorder="1" applyAlignment="1">
      <alignment vertical="top"/>
    </xf>
    <xf numFmtId="164" fontId="1" fillId="0" borderId="68" xfId="0" applyNumberFormat="1" applyFont="1" applyBorder="1" applyAlignment="1">
      <alignment vertical="top"/>
    </xf>
    <xf numFmtId="0" fontId="1" fillId="3" borderId="54" xfId="0" applyFont="1" applyFill="1" applyBorder="1" applyAlignment="1">
      <alignment horizontal="left" vertical="top" wrapText="1" indent="1"/>
    </xf>
    <xf numFmtId="164" fontId="1" fillId="0" borderId="0" xfId="0" applyNumberFormat="1" applyFont="1" applyAlignment="1">
      <alignment vertical="top"/>
    </xf>
    <xf numFmtId="49" fontId="7" fillId="0" borderId="0" xfId="0" quotePrefix="1" applyNumberFormat="1" applyFont="1" applyAlignment="1">
      <alignment horizontal="left" vertical="top"/>
    </xf>
    <xf numFmtId="0" fontId="6" fillId="0" borderId="73" xfId="0" applyFont="1" applyBorder="1" applyAlignment="1">
      <alignment horizontal="left" vertical="top"/>
    </xf>
    <xf numFmtId="0" fontId="6" fillId="0" borderId="75" xfId="0" applyFont="1" applyBorder="1" applyAlignment="1">
      <alignment horizontal="left" vertical="top"/>
    </xf>
    <xf numFmtId="0" fontId="6" fillId="0" borderId="76" xfId="0" applyFont="1" applyBorder="1" applyAlignment="1">
      <alignment horizontal="left" vertical="top"/>
    </xf>
    <xf numFmtId="0" fontId="7" fillId="3" borderId="71" xfId="0" applyFont="1" applyFill="1" applyBorder="1" applyAlignment="1">
      <alignment horizontal="left" vertical="top"/>
    </xf>
    <xf numFmtId="165" fontId="7" fillId="3" borderId="72" xfId="0" applyNumberFormat="1" applyFont="1" applyFill="1" applyBorder="1" applyAlignment="1">
      <alignment horizontal="right" vertical="top" indent="1"/>
    </xf>
    <xf numFmtId="0" fontId="6" fillId="0" borderId="75" xfId="0" applyFont="1" applyBorder="1" applyAlignment="1">
      <alignment horizontal="left" vertical="top" wrapText="1"/>
    </xf>
    <xf numFmtId="0" fontId="7" fillId="0" borderId="78" xfId="0" applyFont="1" applyBorder="1" applyAlignment="1">
      <alignment horizontal="left" vertical="top"/>
    </xf>
    <xf numFmtId="165" fontId="7" fillId="0" borderId="79" xfId="0" applyNumberFormat="1" applyFont="1" applyBorder="1" applyAlignment="1">
      <alignment horizontal="right" vertical="top" indent="1"/>
    </xf>
    <xf numFmtId="0" fontId="7" fillId="3" borderId="80" xfId="0" applyFont="1" applyFill="1" applyBorder="1" applyAlignment="1">
      <alignment horizontal="left" vertical="top" wrapText="1"/>
    </xf>
    <xf numFmtId="165" fontId="7" fillId="3" borderId="79" xfId="0" applyNumberFormat="1" applyFont="1" applyFill="1" applyBorder="1" applyAlignment="1">
      <alignment horizontal="right" vertical="top" indent="1"/>
    </xf>
    <xf numFmtId="0" fontId="19" fillId="0" borderId="0" xfId="0" applyFont="1"/>
    <xf numFmtId="0" fontId="19" fillId="2" borderId="0" xfId="0" applyFont="1" applyFill="1" applyAlignment="1">
      <alignment horizontal="left" vertical="top"/>
    </xf>
    <xf numFmtId="0" fontId="19" fillId="2" borderId="0" xfId="0" applyFont="1" applyFill="1"/>
    <xf numFmtId="49" fontId="6" fillId="0" borderId="16" xfId="0" applyNumberFormat="1" applyFont="1" applyBorder="1" applyAlignment="1">
      <alignment horizontal="left" wrapText="1"/>
    </xf>
    <xf numFmtId="49" fontId="9" fillId="0" borderId="16" xfId="0" applyNumberFormat="1" applyFont="1" applyBorder="1" applyAlignment="1">
      <alignment horizontal="left" wrapText="1"/>
    </xf>
    <xf numFmtId="49" fontId="6" fillId="0" borderId="16" xfId="0" applyNumberFormat="1" applyFont="1" applyBorder="1" applyAlignment="1">
      <alignment horizontal="left" wrapText="1" indent="1"/>
    </xf>
    <xf numFmtId="49" fontId="6" fillId="0" borderId="81" xfId="0" applyNumberFormat="1" applyFont="1" applyBorder="1" applyAlignment="1">
      <alignment horizontal="left" wrapText="1"/>
    </xf>
    <xf numFmtId="49" fontId="6" fillId="0" borderId="83" xfId="0" applyNumberFormat="1" applyFont="1" applyBorder="1" applyAlignment="1">
      <alignment horizontal="left" wrapText="1"/>
    </xf>
    <xf numFmtId="49" fontId="6" fillId="0" borderId="84" xfId="0" applyNumberFormat="1" applyFont="1" applyBorder="1" applyAlignment="1">
      <alignment horizontal="left" wrapText="1"/>
    </xf>
    <xf numFmtId="49" fontId="9" fillId="0" borderId="81" xfId="0" applyNumberFormat="1" applyFont="1" applyBorder="1" applyAlignment="1">
      <alignment horizontal="left" wrapText="1"/>
    </xf>
    <xf numFmtId="165" fontId="27" fillId="4" borderId="82" xfId="0" applyNumberFormat="1" applyFont="1" applyFill="1" applyBorder="1" applyAlignment="1">
      <alignment horizontal="left" vertical="top"/>
    </xf>
    <xf numFmtId="49" fontId="6" fillId="0" borderId="83" xfId="0" applyNumberFormat="1" applyFont="1" applyBorder="1" applyAlignment="1">
      <alignment horizontal="left" wrapText="1" indent="1"/>
    </xf>
    <xf numFmtId="164" fontId="6" fillId="0" borderId="28" xfId="0" applyNumberFormat="1" applyFont="1" applyBorder="1"/>
    <xf numFmtId="164" fontId="6" fillId="3" borderId="1" xfId="0" applyNumberFormat="1" applyFont="1" applyFill="1" applyBorder="1"/>
    <xf numFmtId="164" fontId="17" fillId="2" borderId="15" xfId="0" applyNumberFormat="1" applyFont="1" applyFill="1" applyBorder="1" applyAlignment="1">
      <alignment horizontal="right"/>
    </xf>
    <xf numFmtId="164" fontId="17" fillId="2" borderId="1" xfId="0" applyNumberFormat="1" applyFont="1" applyFill="1" applyBorder="1" applyAlignment="1">
      <alignment horizontal="right"/>
    </xf>
    <xf numFmtId="164" fontId="17" fillId="2" borderId="65" xfId="0" applyNumberFormat="1" applyFont="1" applyFill="1" applyBorder="1" applyAlignment="1">
      <alignment horizontal="right"/>
    </xf>
    <xf numFmtId="164" fontId="17" fillId="2" borderId="44" xfId="0" applyNumberFormat="1" applyFont="1" applyFill="1" applyBorder="1" applyAlignment="1">
      <alignment horizontal="right"/>
    </xf>
    <xf numFmtId="164" fontId="17" fillId="0" borderId="16" xfId="0" applyNumberFormat="1" applyFont="1" applyBorder="1" applyAlignment="1">
      <alignment horizontal="right"/>
    </xf>
    <xf numFmtId="0" fontId="1" fillId="0" borderId="10" xfId="0" applyFont="1" applyBorder="1" applyAlignment="1">
      <alignment horizontal="left" wrapText="1"/>
    </xf>
    <xf numFmtId="0" fontId="2" fillId="0" borderId="0" xfId="0" applyFont="1" applyAlignment="1">
      <alignment horizontal="justify"/>
    </xf>
    <xf numFmtId="0" fontId="26" fillId="0" borderId="0" xfId="1" applyAlignment="1" applyProtection="1">
      <alignment horizontal="justify"/>
    </xf>
    <xf numFmtId="164" fontId="7" fillId="5" borderId="13" xfId="0" applyNumberFormat="1" applyFont="1" applyFill="1" applyBorder="1"/>
    <xf numFmtId="10" fontId="6" fillId="5" borderId="1" xfId="0" applyNumberFormat="1" applyFont="1" applyFill="1" applyBorder="1" applyAlignment="1">
      <alignment horizontal="left"/>
    </xf>
    <xf numFmtId="164" fontId="6" fillId="5" borderId="13" xfId="0" applyNumberFormat="1" applyFont="1" applyFill="1" applyBorder="1"/>
    <xf numFmtId="164" fontId="7" fillId="3" borderId="88" xfId="0" applyNumberFormat="1" applyFont="1" applyFill="1" applyBorder="1" applyAlignment="1">
      <alignment horizontal="right"/>
    </xf>
    <xf numFmtId="164" fontId="7" fillId="5" borderId="11" xfId="0" applyNumberFormat="1" applyFont="1" applyFill="1" applyBorder="1"/>
    <xf numFmtId="164" fontId="7" fillId="4" borderId="12" xfId="0" applyNumberFormat="1" applyFont="1" applyFill="1" applyBorder="1"/>
    <xf numFmtId="164" fontId="6" fillId="5" borderId="23" xfId="0" applyNumberFormat="1" applyFont="1" applyFill="1" applyBorder="1"/>
    <xf numFmtId="164" fontId="6" fillId="5" borderId="12" xfId="0" applyNumberFormat="1" applyFont="1" applyFill="1" applyBorder="1"/>
    <xf numFmtId="164" fontId="6" fillId="5" borderId="30" xfId="0" applyNumberFormat="1" applyFont="1" applyFill="1" applyBorder="1"/>
    <xf numFmtId="164" fontId="6" fillId="0" borderId="89" xfId="0" applyNumberFormat="1" applyFont="1" applyBorder="1"/>
    <xf numFmtId="164" fontId="6" fillId="0" borderId="116" xfId="0" applyNumberFormat="1" applyFont="1" applyBorder="1"/>
    <xf numFmtId="164" fontId="6" fillId="0" borderId="117" xfId="0" applyNumberFormat="1" applyFont="1" applyBorder="1"/>
    <xf numFmtId="164" fontId="6" fillId="0" borderId="16" xfId="0" applyNumberFormat="1" applyFont="1" applyBorder="1"/>
    <xf numFmtId="164" fontId="7" fillId="3" borderId="14" xfId="0" applyNumberFormat="1" applyFont="1" applyFill="1" applyBorder="1"/>
    <xf numFmtId="164" fontId="17" fillId="2" borderId="90" xfId="0" applyNumberFormat="1" applyFont="1" applyFill="1" applyBorder="1" applyAlignment="1">
      <alignment horizontal="right"/>
    </xf>
    <xf numFmtId="164" fontId="17" fillId="2" borderId="22" xfId="0" applyNumberFormat="1" applyFont="1" applyFill="1" applyBorder="1" applyAlignment="1">
      <alignment horizontal="right"/>
    </xf>
    <xf numFmtId="164" fontId="6" fillId="0" borderId="91" xfId="0" applyNumberFormat="1" applyFont="1" applyBorder="1"/>
    <xf numFmtId="164" fontId="6" fillId="0" borderId="92" xfId="0" applyNumberFormat="1" applyFont="1" applyBorder="1"/>
    <xf numFmtId="164" fontId="6" fillId="0" borderId="5" xfId="0" applyNumberFormat="1" applyFont="1" applyBorder="1"/>
    <xf numFmtId="49" fontId="6" fillId="0" borderId="30" xfId="0" applyNumberFormat="1" applyFont="1" applyBorder="1" applyAlignment="1">
      <alignment horizontal="left" wrapText="1"/>
    </xf>
    <xf numFmtId="164" fontId="7" fillId="3" borderId="93" xfId="0" applyNumberFormat="1" applyFont="1" applyFill="1" applyBorder="1" applyAlignment="1">
      <alignment horizontal="right"/>
    </xf>
    <xf numFmtId="0" fontId="28" fillId="0" borderId="0" xfId="0" applyFont="1"/>
    <xf numFmtId="0" fontId="0" fillId="0" borderId="94" xfId="0" applyBorder="1"/>
    <xf numFmtId="0" fontId="0" fillId="0" borderId="95" xfId="0" applyBorder="1" applyAlignment="1">
      <alignment horizontal="left" vertical="top"/>
    </xf>
    <xf numFmtId="49" fontId="2" fillId="0" borderId="94" xfId="0" applyNumberFormat="1" applyFont="1" applyBorder="1" applyAlignment="1">
      <alignment horizontal="right" vertical="top" indent="1"/>
    </xf>
    <xf numFmtId="0" fontId="0" fillId="0" borderId="96" xfId="0" applyBorder="1"/>
    <xf numFmtId="0" fontId="0" fillId="0" borderId="97" xfId="0" applyBorder="1" applyAlignment="1">
      <alignment horizontal="left" vertical="top"/>
    </xf>
    <xf numFmtId="49" fontId="6" fillId="0" borderId="0" xfId="0" applyNumberFormat="1" applyFont="1" applyAlignment="1">
      <alignment horizontal="left" vertical="center" wrapText="1"/>
    </xf>
    <xf numFmtId="164" fontId="6" fillId="5" borderId="15" xfId="0" applyNumberFormat="1" applyFont="1" applyFill="1" applyBorder="1"/>
    <xf numFmtId="164" fontId="6" fillId="5" borderId="17" xfId="0" applyNumberFormat="1" applyFont="1" applyFill="1" applyBorder="1"/>
    <xf numFmtId="164" fontId="7" fillId="3" borderId="1" xfId="0" applyNumberFormat="1" applyFont="1" applyFill="1" applyBorder="1"/>
    <xf numFmtId="164" fontId="7" fillId="5" borderId="12" xfId="0" applyNumberFormat="1" applyFont="1" applyFill="1" applyBorder="1"/>
    <xf numFmtId="164" fontId="6" fillId="0" borderId="99" xfId="0" applyNumberFormat="1" applyFont="1" applyBorder="1"/>
    <xf numFmtId="164" fontId="6" fillId="0" borderId="10" xfId="0" applyNumberFormat="1" applyFont="1" applyBorder="1" applyAlignment="1">
      <alignment horizontal="left" wrapText="1"/>
    </xf>
    <xf numFmtId="164" fontId="6" fillId="0" borderId="27" xfId="0" applyNumberFormat="1" applyFont="1" applyBorder="1" applyAlignment="1">
      <alignment horizontal="left" wrapText="1"/>
    </xf>
    <xf numFmtId="164" fontId="7" fillId="5" borderId="12" xfId="0" applyNumberFormat="1" applyFont="1" applyFill="1" applyBorder="1" applyAlignment="1">
      <alignment wrapText="1"/>
    </xf>
    <xf numFmtId="164" fontId="6" fillId="0" borderId="100" xfId="0" applyNumberFormat="1" applyFont="1" applyBorder="1"/>
    <xf numFmtId="164" fontId="6" fillId="0" borderId="118" xfId="0" applyNumberFormat="1" applyFont="1" applyBorder="1"/>
    <xf numFmtId="0" fontId="7" fillId="3" borderId="119" xfId="0" applyFont="1" applyFill="1" applyBorder="1" applyAlignment="1">
      <alignment horizontal="left"/>
    </xf>
    <xf numFmtId="164" fontId="7" fillId="3" borderId="120" xfId="0" applyNumberFormat="1" applyFont="1" applyFill="1" applyBorder="1" applyAlignment="1">
      <alignment horizontal="right"/>
    </xf>
    <xf numFmtId="0" fontId="2" fillId="0" borderId="9" xfId="0" applyFont="1" applyBorder="1" applyAlignment="1">
      <alignment horizontal="left" vertical="top" wrapText="1" indent="1"/>
    </xf>
    <xf numFmtId="1" fontId="6" fillId="0" borderId="101" xfId="0" applyNumberFormat="1" applyFont="1" applyBorder="1" applyAlignment="1">
      <alignment wrapText="1"/>
    </xf>
    <xf numFmtId="0" fontId="0" fillId="0" borderId="95" xfId="0" applyBorder="1" applyAlignment="1" applyProtection="1">
      <alignment horizontal="left" vertical="top"/>
      <protection locked="0"/>
    </xf>
    <xf numFmtId="164" fontId="2" fillId="0" borderId="13" xfId="0" applyNumberFormat="1" applyFont="1" applyBorder="1" applyAlignment="1">
      <alignment horizontal="right"/>
    </xf>
    <xf numFmtId="164" fontId="1" fillId="0" borderId="7" xfId="0" applyNumberFormat="1" applyFont="1" applyBorder="1" applyAlignment="1">
      <alignment vertical="top"/>
    </xf>
    <xf numFmtId="0" fontId="2" fillId="0" borderId="0" xfId="0" applyFont="1" applyAlignment="1">
      <alignment wrapText="1"/>
    </xf>
    <xf numFmtId="0" fontId="1" fillId="3" borderId="6" xfId="0" applyFont="1" applyFill="1" applyBorder="1" applyAlignment="1">
      <alignment horizontal="left" wrapText="1"/>
    </xf>
    <xf numFmtId="0" fontId="2" fillId="0" borderId="9" xfId="0" applyFont="1" applyBorder="1" applyAlignment="1">
      <alignment horizontal="left" wrapText="1"/>
    </xf>
    <xf numFmtId="0" fontId="2" fillId="2" borderId="9" xfId="0" applyFont="1" applyFill="1" applyBorder="1" applyAlignment="1">
      <alignment horizontal="left" wrapText="1"/>
    </xf>
    <xf numFmtId="0" fontId="1" fillId="3" borderId="54" xfId="0" applyFont="1" applyFill="1" applyBorder="1" applyAlignment="1">
      <alignment horizontal="left" wrapText="1"/>
    </xf>
    <xf numFmtId="0" fontId="1" fillId="3" borderId="32" xfId="0" applyFont="1" applyFill="1" applyBorder="1" applyAlignment="1">
      <alignment horizontal="left" wrapText="1"/>
    </xf>
    <xf numFmtId="164" fontId="1" fillId="3" borderId="66" xfId="0" applyNumberFormat="1" applyFont="1" applyFill="1" applyBorder="1" applyAlignment="1">
      <alignment horizontal="right" vertical="center"/>
    </xf>
    <xf numFmtId="164" fontId="1" fillId="3" borderId="102" xfId="0" applyNumberFormat="1" applyFont="1" applyFill="1" applyBorder="1" applyAlignment="1">
      <alignment horizontal="right"/>
    </xf>
    <xf numFmtId="0" fontId="2" fillId="0" borderId="103" xfId="0" applyFont="1" applyBorder="1"/>
    <xf numFmtId="164" fontId="1" fillId="3" borderId="51" xfId="0" applyNumberFormat="1" applyFont="1" applyFill="1" applyBorder="1" applyAlignment="1">
      <alignment vertical="center"/>
    </xf>
    <xf numFmtId="164" fontId="1" fillId="3" borderId="4" xfId="0" applyNumberFormat="1" applyFont="1" applyFill="1" applyBorder="1" applyAlignment="1">
      <alignment vertical="center"/>
    </xf>
    <xf numFmtId="164" fontId="1" fillId="3" borderId="51" xfId="0" applyNumberFormat="1" applyFont="1" applyFill="1" applyBorder="1" applyAlignment="1">
      <alignment vertical="center" wrapText="1"/>
    </xf>
    <xf numFmtId="49" fontId="2" fillId="0" borderId="16" xfId="0" applyNumberFormat="1" applyFont="1" applyBorder="1" applyAlignment="1">
      <alignment horizontal="center" wrapText="1"/>
    </xf>
    <xf numFmtId="164" fontId="2" fillId="0" borderId="1" xfId="0" applyNumberFormat="1" applyFont="1" applyBorder="1"/>
    <xf numFmtId="164" fontId="2" fillId="0" borderId="12" xfId="0" applyNumberFormat="1" applyFont="1" applyBorder="1" applyAlignment="1">
      <alignment horizontal="center" wrapText="1"/>
    </xf>
    <xf numFmtId="164" fontId="2" fillId="0" borderId="11" xfId="0" applyNumberFormat="1" applyFont="1" applyBorder="1"/>
    <xf numFmtId="164" fontId="1" fillId="3" borderId="51" xfId="0" applyNumberFormat="1" applyFont="1" applyFill="1" applyBorder="1"/>
    <xf numFmtId="164" fontId="1" fillId="3" borderId="4" xfId="0" applyNumberFormat="1" applyFont="1" applyFill="1" applyBorder="1"/>
    <xf numFmtId="164" fontId="2" fillId="0" borderId="13" xfId="0" applyNumberFormat="1" applyFont="1" applyBorder="1"/>
    <xf numFmtId="164" fontId="2" fillId="0" borderId="13" xfId="0" applyNumberFormat="1" applyFont="1" applyBorder="1" applyAlignment="1">
      <alignment vertical="center"/>
    </xf>
    <xf numFmtId="164" fontId="2" fillId="0" borderId="11" xfId="0" applyNumberFormat="1" applyFont="1" applyBorder="1" applyAlignment="1">
      <alignment vertical="center"/>
    </xf>
    <xf numFmtId="0" fontId="2" fillId="0" borderId="9" xfId="0" applyFont="1" applyBorder="1" applyAlignment="1">
      <alignment horizontal="left" wrapText="1" indent="1"/>
    </xf>
    <xf numFmtId="49" fontId="2" fillId="0" borderId="9" xfId="0" applyNumberFormat="1" applyFont="1" applyBorder="1" applyAlignment="1">
      <alignment horizontal="left" wrapText="1" indent="1"/>
    </xf>
    <xf numFmtId="164" fontId="1" fillId="3" borderId="59" xfId="0" applyNumberFormat="1" applyFont="1" applyFill="1" applyBorder="1"/>
    <xf numFmtId="164" fontId="6" fillId="0" borderId="15" xfId="0" applyNumberFormat="1" applyFont="1" applyBorder="1" applyAlignment="1">
      <alignment vertical="center"/>
    </xf>
    <xf numFmtId="164" fontId="6" fillId="0" borderId="1" xfId="0" applyNumberFormat="1" applyFont="1" applyBorder="1" applyAlignment="1">
      <alignment vertical="center"/>
    </xf>
    <xf numFmtId="164" fontId="17" fillId="2" borderId="13" xfId="0" applyNumberFormat="1" applyFont="1" applyFill="1" applyBorder="1" applyAlignment="1">
      <alignment horizontal="right" vertical="center"/>
    </xf>
    <xf numFmtId="164" fontId="17" fillId="2" borderId="11" xfId="0" applyNumberFormat="1" applyFont="1" applyFill="1" applyBorder="1" applyAlignment="1">
      <alignment horizontal="right" vertical="center"/>
    </xf>
    <xf numFmtId="164" fontId="6" fillId="0" borderId="104" xfId="0" applyNumberFormat="1" applyFont="1" applyBorder="1" applyAlignment="1">
      <alignment vertical="center"/>
    </xf>
    <xf numFmtId="164" fontId="6" fillId="0" borderId="105" xfId="0" applyNumberFormat="1" applyFont="1" applyBorder="1" applyAlignment="1">
      <alignment vertical="center"/>
    </xf>
    <xf numFmtId="164" fontId="6" fillId="0" borderId="106" xfId="0" applyNumberFormat="1" applyFont="1" applyBorder="1" applyAlignment="1">
      <alignment vertical="center"/>
    </xf>
    <xf numFmtId="164" fontId="6" fillId="0" borderId="44" xfId="0" applyNumberFormat="1" applyFont="1" applyBorder="1" applyAlignment="1">
      <alignment vertical="center"/>
    </xf>
    <xf numFmtId="164" fontId="6" fillId="0" borderId="65" xfId="0" applyNumberFormat="1" applyFont="1" applyBorder="1" applyAlignment="1">
      <alignment vertical="center"/>
    </xf>
    <xf numFmtId="164" fontId="6" fillId="0" borderId="57" xfId="0" applyNumberFormat="1" applyFont="1" applyBorder="1" applyAlignment="1">
      <alignment vertical="center"/>
    </xf>
    <xf numFmtId="164" fontId="1" fillId="3" borderId="107" xfId="0" applyNumberFormat="1" applyFont="1" applyFill="1" applyBorder="1" applyAlignment="1">
      <alignment vertical="center" wrapText="1"/>
    </xf>
    <xf numFmtId="49" fontId="7" fillId="3" borderId="32" xfId="0" applyNumberFormat="1" applyFont="1" applyFill="1" applyBorder="1" applyAlignment="1">
      <alignment horizontal="left" vertical="center" wrapText="1"/>
    </xf>
    <xf numFmtId="164" fontId="7" fillId="3" borderId="5" xfId="0" applyNumberFormat="1" applyFont="1" applyFill="1" applyBorder="1" applyAlignment="1">
      <alignment horizontal="center" vertical="center"/>
    </xf>
    <xf numFmtId="164" fontId="7" fillId="3" borderId="103" xfId="0" applyNumberFormat="1" applyFont="1" applyFill="1" applyBorder="1" applyAlignment="1">
      <alignment horizontal="center" vertical="center"/>
    </xf>
    <xf numFmtId="0" fontId="7" fillId="0" borderId="0" xfId="0" applyFont="1" applyAlignment="1">
      <alignment wrapText="1"/>
    </xf>
    <xf numFmtId="0" fontId="1" fillId="0" borderId="0" xfId="0" applyFont="1"/>
    <xf numFmtId="1" fontId="6" fillId="6" borderId="82" xfId="0" applyNumberFormat="1" applyFont="1" applyFill="1" applyBorder="1" applyProtection="1">
      <protection locked="0"/>
    </xf>
    <xf numFmtId="1" fontId="6" fillId="6" borderId="1" xfId="0" applyNumberFormat="1" applyFont="1" applyFill="1" applyBorder="1" applyProtection="1">
      <protection locked="0"/>
    </xf>
    <xf numFmtId="1" fontId="6" fillId="6" borderId="22" xfId="0" applyNumberFormat="1" applyFont="1" applyFill="1" applyBorder="1" applyAlignment="1" applyProtection="1">
      <alignment horizontal="left"/>
      <protection locked="0"/>
    </xf>
    <xf numFmtId="9" fontId="6" fillId="6" borderId="85" xfId="0" applyNumberFormat="1" applyFont="1" applyFill="1" applyBorder="1" applyAlignment="1" applyProtection="1">
      <alignment horizontal="left" wrapText="1"/>
      <protection locked="0"/>
    </xf>
    <xf numFmtId="165" fontId="6" fillId="6" borderId="1" xfId="0" applyNumberFormat="1" applyFont="1" applyFill="1" applyBorder="1" applyAlignment="1" applyProtection="1">
      <alignment horizontal="left"/>
      <protection locked="0"/>
    </xf>
    <xf numFmtId="10" fontId="6" fillId="6" borderId="1" xfId="0" applyNumberFormat="1" applyFont="1" applyFill="1" applyBorder="1" applyAlignment="1" applyProtection="1">
      <alignment horizontal="left"/>
      <protection locked="0"/>
    </xf>
    <xf numFmtId="10" fontId="6" fillId="6" borderId="22" xfId="0" applyNumberFormat="1" applyFont="1" applyFill="1" applyBorder="1" applyAlignment="1" applyProtection="1">
      <alignment horizontal="left"/>
      <protection locked="0"/>
    </xf>
    <xf numFmtId="49" fontId="6" fillId="6" borderId="16" xfId="0" applyNumberFormat="1" applyFont="1" applyFill="1" applyBorder="1" applyAlignment="1" applyProtection="1">
      <alignment horizontal="left" wrapText="1"/>
      <protection locked="0"/>
    </xf>
    <xf numFmtId="1" fontId="6" fillId="6" borderId="15" xfId="0" applyNumberFormat="1" applyFont="1" applyFill="1" applyBorder="1" applyProtection="1">
      <protection locked="0"/>
    </xf>
    <xf numFmtId="1" fontId="6" fillId="6" borderId="12" xfId="0" applyNumberFormat="1" applyFont="1" applyFill="1" applyBorder="1" applyProtection="1">
      <protection locked="0"/>
    </xf>
    <xf numFmtId="1" fontId="6" fillId="6" borderId="98" xfId="0" applyNumberFormat="1" applyFont="1" applyFill="1" applyBorder="1" applyProtection="1">
      <protection locked="0"/>
    </xf>
    <xf numFmtId="1" fontId="6" fillId="6" borderId="17" xfId="0" applyNumberFormat="1" applyFont="1" applyFill="1" applyBorder="1" applyProtection="1">
      <protection locked="0"/>
    </xf>
    <xf numFmtId="164" fontId="6" fillId="6" borderId="12" xfId="0" applyNumberFormat="1" applyFont="1" applyFill="1" applyBorder="1" applyProtection="1">
      <protection locked="0"/>
    </xf>
    <xf numFmtId="164" fontId="6" fillId="6" borderId="13" xfId="0" applyNumberFormat="1" applyFont="1" applyFill="1" applyBorder="1" applyProtection="1">
      <protection locked="0"/>
    </xf>
    <xf numFmtId="49" fontId="6" fillId="6" borderId="16" xfId="0" applyNumberFormat="1" applyFont="1" applyFill="1" applyBorder="1" applyAlignment="1" applyProtection="1">
      <alignment wrapText="1"/>
      <protection locked="0"/>
    </xf>
    <xf numFmtId="1" fontId="11" fillId="7" borderId="2" xfId="0" applyNumberFormat="1" applyFont="1" applyFill="1" applyBorder="1" applyAlignment="1">
      <alignment horizontal="left" wrapText="1"/>
    </xf>
    <xf numFmtId="0" fontId="11" fillId="7" borderId="2" xfId="0" applyFont="1" applyFill="1" applyBorder="1" applyAlignment="1">
      <alignment horizontal="left" vertical="top" wrapText="1"/>
    </xf>
    <xf numFmtId="0" fontId="11" fillId="7" borderId="3" xfId="0" applyFont="1" applyFill="1" applyBorder="1" applyAlignment="1">
      <alignment horizontal="center" vertical="top"/>
    </xf>
    <xf numFmtId="0" fontId="11" fillId="7" borderId="4" xfId="0" applyFont="1" applyFill="1" applyBorder="1" applyAlignment="1">
      <alignment horizontal="center" vertical="top" wrapText="1"/>
    </xf>
    <xf numFmtId="0" fontId="11" fillId="7" borderId="2" xfId="0" applyFont="1" applyFill="1" applyBorder="1" applyAlignment="1">
      <alignment horizontal="center" vertical="top" wrapText="1"/>
    </xf>
    <xf numFmtId="0" fontId="11" fillId="7" borderId="2" xfId="0" applyFont="1" applyFill="1" applyBorder="1" applyAlignment="1">
      <alignment horizontal="left" wrapText="1"/>
    </xf>
    <xf numFmtId="1" fontId="11" fillId="7" borderId="6" xfId="0" applyNumberFormat="1" applyFont="1" applyFill="1" applyBorder="1" applyAlignment="1">
      <alignment horizontal="left" vertical="top" wrapText="1"/>
    </xf>
    <xf numFmtId="166" fontId="11" fillId="7" borderId="3" xfId="0" applyNumberFormat="1" applyFont="1" applyFill="1" applyBorder="1" applyAlignment="1">
      <alignment horizontal="center" vertical="top"/>
    </xf>
    <xf numFmtId="164" fontId="6" fillId="6" borderId="26" xfId="0" applyNumberFormat="1" applyFont="1" applyFill="1" applyBorder="1" applyProtection="1">
      <protection locked="0"/>
    </xf>
    <xf numFmtId="49" fontId="6" fillId="6" borderId="9" xfId="0" applyNumberFormat="1" applyFont="1" applyFill="1" applyBorder="1" applyAlignment="1" applyProtection="1">
      <alignment horizontal="left" wrapText="1"/>
      <protection locked="0"/>
    </xf>
    <xf numFmtId="0" fontId="6" fillId="6" borderId="9" xfId="0" applyFont="1" applyFill="1" applyBorder="1" applyAlignment="1" applyProtection="1">
      <alignment horizontal="left" wrapText="1"/>
      <protection locked="0"/>
    </xf>
    <xf numFmtId="1" fontId="11" fillId="7" borderId="35" xfId="0" applyNumberFormat="1" applyFont="1" applyFill="1" applyBorder="1" applyAlignment="1">
      <alignment horizontal="left" wrapText="1"/>
    </xf>
    <xf numFmtId="1" fontId="11" fillId="7" borderId="36" xfId="0" applyNumberFormat="1" applyFont="1" applyFill="1" applyBorder="1" applyAlignment="1">
      <alignment horizontal="center" wrapText="1"/>
    </xf>
    <xf numFmtId="164" fontId="6" fillId="6" borderId="25" xfId="0" applyNumberFormat="1" applyFont="1" applyFill="1" applyBorder="1" applyProtection="1">
      <protection locked="0"/>
    </xf>
    <xf numFmtId="164" fontId="6" fillId="6" borderId="11" xfId="0" applyNumberFormat="1" applyFont="1" applyFill="1" applyBorder="1" applyProtection="1">
      <protection locked="0"/>
    </xf>
    <xf numFmtId="164" fontId="6" fillId="6" borderId="28" xfId="0" applyNumberFormat="1" applyFont="1" applyFill="1" applyBorder="1" applyProtection="1">
      <protection locked="0"/>
    </xf>
    <xf numFmtId="49" fontId="6" fillId="6" borderId="27" xfId="0" applyNumberFormat="1" applyFont="1" applyFill="1" applyBorder="1" applyAlignment="1" applyProtection="1">
      <alignment horizontal="left" wrapText="1"/>
      <protection locked="0"/>
    </xf>
    <xf numFmtId="164" fontId="11" fillId="7" borderId="8" xfId="0" applyNumberFormat="1" applyFont="1" applyFill="1" applyBorder="1" applyAlignment="1">
      <alignment horizontal="left" vertical="top" wrapText="1"/>
    </xf>
    <xf numFmtId="164" fontId="11" fillId="7" borderId="2" xfId="0" applyNumberFormat="1" applyFont="1" applyFill="1" applyBorder="1" applyAlignment="1">
      <alignment horizontal="left" vertical="top" wrapText="1"/>
    </xf>
    <xf numFmtId="164" fontId="11" fillId="7" borderId="3" xfId="0" applyNumberFormat="1" applyFont="1" applyFill="1" applyBorder="1" applyAlignment="1">
      <alignment horizontal="center" vertical="top"/>
    </xf>
    <xf numFmtId="164" fontId="11" fillId="7" borderId="51" xfId="0" applyNumberFormat="1" applyFont="1" applyFill="1" applyBorder="1" applyAlignment="1">
      <alignment horizontal="center" vertical="top"/>
    </xf>
    <xf numFmtId="164" fontId="11" fillId="7" borderId="4" xfId="0" applyNumberFormat="1" applyFont="1" applyFill="1" applyBorder="1" applyAlignment="1">
      <alignment horizontal="center" vertical="top" wrapText="1"/>
    </xf>
    <xf numFmtId="164" fontId="16" fillId="7" borderId="50" xfId="0" applyNumberFormat="1" applyFont="1" applyFill="1" applyBorder="1" applyAlignment="1">
      <alignment horizontal="center" vertical="top" wrapText="1"/>
    </xf>
    <xf numFmtId="164" fontId="16" fillId="7" borderId="3" xfId="0" applyNumberFormat="1" applyFont="1" applyFill="1" applyBorder="1" applyAlignment="1">
      <alignment horizontal="center" vertical="top" wrapText="1"/>
    </xf>
    <xf numFmtId="164" fontId="16" fillId="7" borderId="2" xfId="0" applyNumberFormat="1" applyFont="1" applyFill="1" applyBorder="1" applyAlignment="1">
      <alignment horizontal="center" vertical="top" wrapText="1"/>
    </xf>
    <xf numFmtId="164" fontId="16" fillId="7" borderId="4" xfId="0" applyNumberFormat="1" applyFont="1" applyFill="1" applyBorder="1" applyAlignment="1">
      <alignment horizontal="center" vertical="top" wrapText="1"/>
    </xf>
    <xf numFmtId="0" fontId="11" fillId="7" borderId="53" xfId="0" applyFont="1" applyFill="1" applyBorder="1" applyAlignment="1">
      <alignment horizontal="left" vertical="top"/>
    </xf>
    <xf numFmtId="0" fontId="11" fillId="7" borderId="54" xfId="0" applyFont="1" applyFill="1" applyBorder="1" applyAlignment="1">
      <alignment horizontal="left" vertical="top"/>
    </xf>
    <xf numFmtId="164" fontId="11" fillId="7" borderId="55" xfId="0" applyNumberFormat="1" applyFont="1" applyFill="1" applyBorder="1" applyAlignment="1">
      <alignment horizontal="center" vertical="top"/>
    </xf>
    <xf numFmtId="165" fontId="11" fillId="7" borderId="56" xfId="0" applyNumberFormat="1" applyFont="1" applyFill="1" applyBorder="1" applyAlignment="1">
      <alignment horizontal="center" vertical="top" wrapText="1"/>
    </xf>
    <xf numFmtId="164" fontId="16" fillId="7" borderId="0" xfId="0" applyNumberFormat="1" applyFont="1" applyFill="1" applyAlignment="1">
      <alignment horizontal="center" vertical="top" wrapText="1"/>
    </xf>
    <xf numFmtId="164" fontId="16" fillId="7" borderId="86" xfId="0" applyNumberFormat="1" applyFont="1" applyFill="1" applyBorder="1" applyAlignment="1">
      <alignment horizontal="center" vertical="top" wrapText="1"/>
    </xf>
    <xf numFmtId="164" fontId="16" fillId="7" borderId="10" xfId="0" applyNumberFormat="1" applyFont="1" applyFill="1" applyBorder="1" applyAlignment="1">
      <alignment horizontal="center" vertical="top" wrapText="1"/>
    </xf>
    <xf numFmtId="164" fontId="16" fillId="7" borderId="87" xfId="0" applyNumberFormat="1" applyFont="1" applyFill="1" applyBorder="1" applyAlignment="1">
      <alignment horizontal="center" vertical="top" wrapText="1"/>
    </xf>
    <xf numFmtId="0" fontId="16" fillId="7" borderId="2" xfId="0" applyFont="1" applyFill="1" applyBorder="1" applyAlignment="1">
      <alignment horizontal="left" vertical="top" wrapText="1"/>
    </xf>
    <xf numFmtId="0" fontId="16" fillId="7" borderId="3" xfId="0" applyFont="1" applyFill="1" applyBorder="1" applyAlignment="1">
      <alignment horizontal="center" vertical="top"/>
    </xf>
    <xf numFmtId="0" fontId="16" fillId="7" borderId="51" xfId="0" applyFont="1" applyFill="1" applyBorder="1" applyAlignment="1">
      <alignment horizontal="center" vertical="top"/>
    </xf>
    <xf numFmtId="0" fontId="16" fillId="7" borderId="4" xfId="0" applyFont="1" applyFill="1" applyBorder="1" applyAlignment="1">
      <alignment horizontal="center" vertical="top"/>
    </xf>
    <xf numFmtId="0" fontId="11" fillId="7" borderId="54" xfId="0" applyFont="1" applyFill="1" applyBorder="1" applyAlignment="1">
      <alignment horizontal="left" vertical="top" wrapText="1"/>
    </xf>
    <xf numFmtId="49" fontId="18" fillId="7" borderId="62" xfId="0" applyNumberFormat="1" applyFont="1" applyFill="1" applyBorder="1" applyAlignment="1">
      <alignment horizontal="left" vertical="top"/>
    </xf>
    <xf numFmtId="1" fontId="18" fillId="7" borderId="63" xfId="0" applyNumberFormat="1" applyFont="1" applyFill="1" applyBorder="1" applyAlignment="1">
      <alignment horizontal="center" vertical="center"/>
    </xf>
    <xf numFmtId="1" fontId="18" fillId="7" borderId="64" xfId="0" applyNumberFormat="1" applyFont="1" applyFill="1" applyBorder="1" applyAlignment="1">
      <alignment horizontal="center" vertical="center"/>
    </xf>
    <xf numFmtId="164" fontId="6" fillId="7" borderId="44" xfId="0" applyNumberFormat="1" applyFont="1" applyFill="1" applyBorder="1" applyAlignment="1">
      <alignment vertical="top"/>
    </xf>
    <xf numFmtId="164" fontId="6" fillId="7" borderId="65" xfId="0" applyNumberFormat="1" applyFont="1" applyFill="1" applyBorder="1" applyAlignment="1">
      <alignment vertical="top"/>
    </xf>
    <xf numFmtId="164" fontId="6" fillId="7" borderId="57" xfId="0" applyNumberFormat="1" applyFont="1" applyFill="1" applyBorder="1" applyAlignment="1">
      <alignment vertical="top"/>
    </xf>
    <xf numFmtId="0" fontId="11" fillId="7" borderId="37" xfId="0" applyFont="1" applyFill="1" applyBorder="1" applyAlignment="1">
      <alignment horizontal="left" wrapText="1"/>
    </xf>
    <xf numFmtId="0" fontId="11" fillId="7" borderId="38" xfId="0" applyFont="1" applyFill="1" applyBorder="1" applyAlignment="1">
      <alignment horizontal="center"/>
    </xf>
    <xf numFmtId="0" fontId="11" fillId="7" borderId="39" xfId="0" applyFont="1" applyFill="1" applyBorder="1" applyAlignment="1">
      <alignment horizontal="center"/>
    </xf>
    <xf numFmtId="0" fontId="11" fillId="7" borderId="8" xfId="0" applyFont="1" applyFill="1" applyBorder="1" applyAlignment="1">
      <alignment horizontal="left" wrapText="1"/>
    </xf>
    <xf numFmtId="1" fontId="15" fillId="0" borderId="0" xfId="0" applyNumberFormat="1" applyFont="1"/>
    <xf numFmtId="164" fontId="16" fillId="7" borderId="115" xfId="0" applyNumberFormat="1" applyFont="1" applyFill="1" applyBorder="1" applyAlignment="1">
      <alignment horizontal="center" vertical="top"/>
    </xf>
    <xf numFmtId="0" fontId="11" fillId="7" borderId="69" xfId="0" applyFont="1" applyFill="1" applyBorder="1" applyAlignment="1">
      <alignment horizontal="left"/>
    </xf>
    <xf numFmtId="0" fontId="11" fillId="7" borderId="70" xfId="0" applyFont="1" applyFill="1" applyBorder="1" applyAlignment="1">
      <alignment horizontal="center" wrapText="1"/>
    </xf>
    <xf numFmtId="0" fontId="11" fillId="8" borderId="71" xfId="0" applyFont="1" applyFill="1" applyBorder="1" applyAlignment="1">
      <alignment horizontal="left" vertical="top"/>
    </xf>
    <xf numFmtId="165" fontId="11" fillId="8" borderId="72" xfId="0" applyNumberFormat="1" applyFont="1" applyFill="1" applyBorder="1" applyAlignment="1">
      <alignment horizontal="center"/>
    </xf>
    <xf numFmtId="0" fontId="6" fillId="9" borderId="75" xfId="0" applyFont="1" applyFill="1" applyBorder="1" applyAlignment="1" applyProtection="1">
      <alignment horizontal="left" vertical="top"/>
      <protection locked="0"/>
    </xf>
    <xf numFmtId="165" fontId="6" fillId="9" borderId="13" xfId="0" applyNumberFormat="1" applyFont="1" applyFill="1" applyBorder="1" applyAlignment="1" applyProtection="1">
      <alignment horizontal="right" vertical="top" indent="1"/>
      <protection locked="0"/>
    </xf>
    <xf numFmtId="0" fontId="6" fillId="9" borderId="0" xfId="0" applyFont="1" applyFill="1" applyAlignment="1" applyProtection="1">
      <alignment horizontal="left" vertical="top"/>
      <protection locked="0"/>
    </xf>
    <xf numFmtId="3" fontId="6" fillId="9" borderId="77" xfId="0" applyNumberFormat="1" applyFont="1" applyFill="1" applyBorder="1" applyAlignment="1" applyProtection="1">
      <alignment horizontal="left" vertical="top" wrapText="1"/>
      <protection locked="0"/>
    </xf>
    <xf numFmtId="165" fontId="6" fillId="9" borderId="74" xfId="0" applyNumberFormat="1" applyFont="1" applyFill="1" applyBorder="1" applyAlignment="1" applyProtection="1">
      <alignment horizontal="right" vertical="top" indent="1"/>
      <protection locked="0"/>
    </xf>
    <xf numFmtId="165" fontId="6" fillId="9" borderId="23" xfId="0" applyNumberFormat="1" applyFont="1" applyFill="1" applyBorder="1" applyAlignment="1" applyProtection="1">
      <alignment horizontal="right" vertical="top" indent="1"/>
      <protection locked="0"/>
    </xf>
    <xf numFmtId="165" fontId="6" fillId="10" borderId="1" xfId="0" applyNumberFormat="1" applyFont="1" applyFill="1" applyBorder="1" applyAlignment="1" applyProtection="1">
      <alignment horizontal="left"/>
      <protection locked="0"/>
    </xf>
    <xf numFmtId="0" fontId="21" fillId="0" borderId="108" xfId="0" applyFont="1" applyBorder="1" applyAlignment="1">
      <alignment horizontal="center" vertical="center" wrapText="1"/>
    </xf>
    <xf numFmtId="0" fontId="21" fillId="0" borderId="109" xfId="0" applyFont="1" applyBorder="1" applyAlignment="1">
      <alignment horizontal="center" vertical="center" wrapText="1"/>
    </xf>
    <xf numFmtId="49" fontId="7" fillId="0" borderId="24" xfId="0" applyNumberFormat="1" applyFont="1" applyBorder="1" applyAlignment="1">
      <alignment horizontal="left" wrapText="1"/>
    </xf>
    <xf numFmtId="49" fontId="7" fillId="0" borderId="110" xfId="0" applyNumberFormat="1" applyFont="1" applyBorder="1" applyAlignment="1">
      <alignment horizontal="left" wrapText="1"/>
    </xf>
    <xf numFmtId="0" fontId="11" fillId="7" borderId="2" xfId="0" applyFont="1" applyFill="1" applyBorder="1" applyAlignment="1">
      <alignment horizontal="center" wrapText="1"/>
    </xf>
    <xf numFmtId="0" fontId="6" fillId="7" borderId="111" xfId="0" applyFont="1" applyFill="1" applyBorder="1" applyAlignment="1">
      <alignment horizontal="center" wrapText="1"/>
    </xf>
    <xf numFmtId="49" fontId="6" fillId="0" borderId="9" xfId="0" applyNumberFormat="1" applyFont="1" applyBorder="1" applyAlignment="1">
      <alignment horizontal="left" wrapText="1"/>
    </xf>
    <xf numFmtId="49" fontId="6" fillId="0" borderId="14" xfId="0" applyNumberFormat="1" applyFont="1" applyBorder="1" applyAlignment="1">
      <alignment horizontal="left" wrapText="1"/>
    </xf>
    <xf numFmtId="0" fontId="11" fillId="7" borderId="3" xfId="0" applyFont="1" applyFill="1" applyBorder="1" applyAlignment="1">
      <alignment horizontal="center"/>
    </xf>
    <xf numFmtId="0" fontId="6" fillId="7" borderId="50" xfId="0" applyFont="1" applyFill="1" applyBorder="1" applyAlignment="1">
      <alignment horizontal="center"/>
    </xf>
    <xf numFmtId="0" fontId="6" fillId="7" borderId="111" xfId="0" applyFont="1" applyFill="1" applyBorder="1" applyAlignment="1">
      <alignment horizontal="center"/>
    </xf>
    <xf numFmtId="164" fontId="6" fillId="0" borderId="9" xfId="0" applyNumberFormat="1" applyFont="1" applyBorder="1" applyAlignment="1">
      <alignment wrapText="1"/>
    </xf>
    <xf numFmtId="164" fontId="6" fillId="0" borderId="112" xfId="0" applyNumberFormat="1" applyFont="1" applyBorder="1" applyAlignment="1">
      <alignment wrapText="1"/>
    </xf>
    <xf numFmtId="164" fontId="6" fillId="0" borderId="14" xfId="0" applyNumberFormat="1" applyFont="1" applyBorder="1" applyAlignment="1">
      <alignment wrapText="1"/>
    </xf>
    <xf numFmtId="49" fontId="7" fillId="0" borderId="54" xfId="0" applyNumberFormat="1" applyFont="1" applyBorder="1" applyAlignment="1">
      <alignment horizontal="left" wrapText="1"/>
    </xf>
    <xf numFmtId="49" fontId="7" fillId="0" borderId="113" xfId="0" applyNumberFormat="1" applyFont="1" applyBorder="1" applyAlignment="1">
      <alignment horizontal="left" wrapText="1"/>
    </xf>
    <xf numFmtId="1" fontId="13" fillId="0" borderId="0" xfId="0" applyNumberFormat="1" applyFont="1" applyAlignment="1">
      <alignment horizontal="right" wrapText="1"/>
    </xf>
    <xf numFmtId="0" fontId="11" fillId="7" borderId="114" xfId="0" applyFont="1" applyFill="1" applyBorder="1" applyAlignment="1">
      <alignment horizontal="center" vertical="top" wrapText="1"/>
    </xf>
    <xf numFmtId="0" fontId="6" fillId="7" borderId="114" xfId="0" applyFont="1" applyFill="1" applyBorder="1" applyAlignment="1">
      <alignment horizontal="center" vertical="top" wrapText="1"/>
    </xf>
    <xf numFmtId="0" fontId="11" fillId="7" borderId="8" xfId="0" applyFont="1" applyFill="1" applyBorder="1" applyAlignment="1">
      <alignment horizontal="center" vertical="top" wrapText="1"/>
    </xf>
    <xf numFmtId="0" fontId="6" fillId="7" borderId="115" xfId="0" applyFont="1" applyFill="1" applyBorder="1" applyAlignment="1">
      <alignment horizontal="center" vertical="top" wrapText="1"/>
    </xf>
    <xf numFmtId="1" fontId="13" fillId="2" borderId="0" xfId="0" applyNumberFormat="1" applyFont="1" applyFill="1" applyAlignment="1">
      <alignment horizontal="center" wrapText="1"/>
    </xf>
    <xf numFmtId="0" fontId="16" fillId="7" borderId="8" xfId="0" applyFont="1" applyFill="1" applyBorder="1" applyAlignment="1">
      <alignment horizontal="center" vertical="top"/>
    </xf>
    <xf numFmtId="0" fontId="2" fillId="7" borderId="114" xfId="0" applyFont="1" applyFill="1" applyBorder="1" applyAlignment="1">
      <alignment horizontal="center" vertical="top"/>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0" fillId="0" borderId="0" xfId="0" applyAlignment="1">
      <alignment wrapText="1"/>
    </xf>
  </cellXfs>
  <cellStyles count="2">
    <cellStyle name="Link" xfId="1" builtinId="8"/>
    <cellStyle name="Standard" xfId="0" builtinId="0"/>
  </cellStyles>
  <dxfs count="4">
    <dxf>
      <fill>
        <patternFill>
          <bgColor indexed="25"/>
        </patternFill>
      </fill>
    </dxf>
    <dxf>
      <fill>
        <patternFill>
          <bgColor indexed="11"/>
        </patternFill>
      </fill>
    </dxf>
    <dxf>
      <fill>
        <patternFill>
          <bgColor indexed="2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6"/>
  <sheetViews>
    <sheetView tabSelected="1" zoomScaleNormal="100" workbookViewId="0">
      <selection activeCell="B5" sqref="B5"/>
    </sheetView>
  </sheetViews>
  <sheetFormatPr baseColWidth="10" defaultColWidth="10.73046875" defaultRowHeight="12.75" x14ac:dyDescent="0.35"/>
  <cols>
    <col min="1" max="1" width="33.73046875" customWidth="1"/>
    <col min="2" max="2" width="55.06640625" style="3" customWidth="1"/>
  </cols>
  <sheetData>
    <row r="2" spans="1:2" ht="13.15" thickBot="1" x14ac:dyDescent="0.4"/>
    <row r="3" spans="1:2" ht="38.25" customHeight="1" x14ac:dyDescent="0.35">
      <c r="A3" s="338" t="s">
        <v>131</v>
      </c>
      <c r="B3" s="339"/>
    </row>
    <row r="4" spans="1:2" x14ac:dyDescent="0.35">
      <c r="A4" s="198"/>
      <c r="B4" s="199"/>
    </row>
    <row r="5" spans="1:2" x14ac:dyDescent="0.35">
      <c r="A5" s="200" t="s">
        <v>155</v>
      </c>
      <c r="B5" s="218"/>
    </row>
    <row r="6" spans="1:2" x14ac:dyDescent="0.35">
      <c r="A6" s="200" t="s">
        <v>129</v>
      </c>
      <c r="B6" s="218"/>
    </row>
    <row r="7" spans="1:2" x14ac:dyDescent="0.35">
      <c r="A7" s="198"/>
      <c r="B7" s="218"/>
    </row>
    <row r="8" spans="1:2" x14ac:dyDescent="0.35">
      <c r="A8" s="200" t="s">
        <v>130</v>
      </c>
      <c r="B8" s="218"/>
    </row>
    <row r="9" spans="1:2" ht="13.15" thickBot="1" x14ac:dyDescent="0.4">
      <c r="A9" s="201"/>
      <c r="B9" s="202"/>
    </row>
    <row r="36" spans="1:1" ht="13.15" x14ac:dyDescent="0.4">
      <c r="A36" s="260" t="s">
        <v>187</v>
      </c>
    </row>
  </sheetData>
  <sheetProtection algorithmName="SHA-512" hashValue="emm2HN9f9J2qf+BKS8GejVeo/zIOSADFMgZtkeIxG6Iyi6ZXug6B3HD4VlB9b+fNOT5IQq4hP9ky/poPkdAunA==" saltValue="v2Kn7zReys1cno+Bc64FRA==" spinCount="100000" sheet="1" objects="1" scenarios="1"/>
  <mergeCells count="1">
    <mergeCell ref="A3:B3"/>
  </mergeCells>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pageSetUpPr fitToPage="1"/>
  </sheetPr>
  <dimension ref="A1:D90"/>
  <sheetViews>
    <sheetView zoomScaleNormal="100" workbookViewId="0">
      <selection activeCell="C24" sqref="C24"/>
    </sheetView>
  </sheetViews>
  <sheetFormatPr baseColWidth="10" defaultColWidth="10.73046875" defaultRowHeight="12.75" x14ac:dyDescent="0.35"/>
  <cols>
    <col min="1" max="1" width="2" customWidth="1"/>
    <col min="2" max="2" width="81.33203125" style="3" customWidth="1"/>
    <col min="3" max="3" width="13.265625" bestFit="1" customWidth="1"/>
    <col min="4" max="4" width="2.33203125" customWidth="1"/>
    <col min="5" max="5" width="11.265625" customWidth="1"/>
  </cols>
  <sheetData>
    <row r="1" spans="1:4" s="103" customFormat="1" ht="15" x14ac:dyDescent="0.4">
      <c r="A1" s="134" t="s">
        <v>14</v>
      </c>
      <c r="B1" s="114"/>
      <c r="C1" s="114"/>
    </row>
    <row r="2" spans="1:4" s="103" customFormat="1" ht="15" x14ac:dyDescent="0.4">
      <c r="A2" s="134"/>
      <c r="B2" s="114"/>
      <c r="C2" s="114"/>
    </row>
    <row r="3" spans="1:4" s="13" customFormat="1" ht="49.5" customHeight="1" x14ac:dyDescent="0.4">
      <c r="A3" s="363" t="s">
        <v>186</v>
      </c>
      <c r="B3" s="364"/>
      <c r="C3" s="364"/>
      <c r="D3" s="39"/>
    </row>
    <row r="4" spans="1:4" s="13" customFormat="1" ht="16.5" customHeight="1" x14ac:dyDescent="0.4">
      <c r="A4" s="121"/>
      <c r="B4" s="2"/>
      <c r="C4" s="2"/>
      <c r="D4" s="39"/>
    </row>
    <row r="5" spans="1:4" s="13" customFormat="1" ht="39.75" customHeight="1" thickBot="1" x14ac:dyDescent="0.45">
      <c r="B5" s="327"/>
      <c r="C5" s="328" t="s">
        <v>15</v>
      </c>
      <c r="D5" s="39"/>
    </row>
    <row r="6" spans="1:4" s="13" customFormat="1" ht="14.25" thickBot="1" x14ac:dyDescent="0.45">
      <c r="B6" s="329" t="s">
        <v>0</v>
      </c>
      <c r="C6" s="330"/>
    </row>
    <row r="7" spans="1:4" s="13" customFormat="1" ht="13.5" x14ac:dyDescent="0.35">
      <c r="B7" s="144" t="s">
        <v>1</v>
      </c>
      <c r="C7" s="335"/>
    </row>
    <row r="8" spans="1:4" s="13" customFormat="1" ht="13.5" x14ac:dyDescent="0.35">
      <c r="B8" s="145" t="s">
        <v>2</v>
      </c>
      <c r="C8" s="332"/>
    </row>
    <row r="9" spans="1:4" s="13" customFormat="1" ht="13.5" x14ac:dyDescent="0.35">
      <c r="B9" s="145" t="s">
        <v>3</v>
      </c>
      <c r="C9" s="332"/>
    </row>
    <row r="10" spans="1:4" s="13" customFormat="1" ht="13.5" x14ac:dyDescent="0.35">
      <c r="B10" s="145" t="s">
        <v>4</v>
      </c>
      <c r="C10" s="332"/>
    </row>
    <row r="11" spans="1:4" s="13" customFormat="1" ht="13.5" x14ac:dyDescent="0.35">
      <c r="B11" s="145" t="s">
        <v>5</v>
      </c>
      <c r="C11" s="332"/>
    </row>
    <row r="12" spans="1:4" s="13" customFormat="1" ht="13.5" x14ac:dyDescent="0.35">
      <c r="B12" s="146" t="s">
        <v>25</v>
      </c>
      <c r="C12" s="336"/>
    </row>
    <row r="13" spans="1:4" s="13" customFormat="1" ht="13.5" x14ac:dyDescent="0.35">
      <c r="B13" s="145" t="s">
        <v>23</v>
      </c>
      <c r="C13" s="332"/>
    </row>
    <row r="14" spans="1:4" s="13" customFormat="1" ht="13.5" x14ac:dyDescent="0.35">
      <c r="B14" s="331"/>
      <c r="C14" s="332"/>
    </row>
    <row r="15" spans="1:4" s="13" customFormat="1" ht="13.5" x14ac:dyDescent="0.35">
      <c r="B15" s="331" t="s">
        <v>26</v>
      </c>
      <c r="C15" s="332"/>
    </row>
    <row r="16" spans="1:4" s="13" customFormat="1" ht="13.5" x14ac:dyDescent="0.35">
      <c r="B16" s="331" t="s">
        <v>26</v>
      </c>
      <c r="C16" s="332"/>
    </row>
    <row r="17" spans="2:3" s="13" customFormat="1" ht="13.9" thickBot="1" x14ac:dyDescent="0.4">
      <c r="B17" s="331" t="s">
        <v>26</v>
      </c>
      <c r="C17" s="332"/>
    </row>
    <row r="18" spans="2:3" s="13" customFormat="1" ht="14.25" thickBot="1" x14ac:dyDescent="0.4">
      <c r="B18" s="147" t="s">
        <v>112</v>
      </c>
      <c r="C18" s="148">
        <f>SUM(C7:C17)</f>
        <v>0</v>
      </c>
    </row>
    <row r="19" spans="2:3" s="13" customFormat="1" ht="14.25" thickBot="1" x14ac:dyDescent="0.45">
      <c r="B19" s="329" t="s">
        <v>11</v>
      </c>
      <c r="C19" s="330"/>
    </row>
    <row r="20" spans="2:3" s="13" customFormat="1" ht="13.5" x14ac:dyDescent="0.35">
      <c r="B20" s="145" t="s">
        <v>114</v>
      </c>
      <c r="C20" s="332"/>
    </row>
    <row r="21" spans="2:3" s="13" customFormat="1" ht="13.5" x14ac:dyDescent="0.35">
      <c r="B21" s="145" t="s">
        <v>60</v>
      </c>
      <c r="C21" s="332"/>
    </row>
    <row r="22" spans="2:3" s="13" customFormat="1" ht="13.5" x14ac:dyDescent="0.35">
      <c r="B22" s="145" t="s">
        <v>188</v>
      </c>
      <c r="C22" s="332"/>
    </row>
    <row r="23" spans="2:3" s="13" customFormat="1" ht="13.5" x14ac:dyDescent="0.35">
      <c r="B23" s="145" t="s">
        <v>42</v>
      </c>
      <c r="C23" s="332"/>
    </row>
    <row r="24" spans="2:3" s="13" customFormat="1" ht="13.5" x14ac:dyDescent="0.35">
      <c r="B24" s="145" t="s">
        <v>63</v>
      </c>
      <c r="C24" s="332"/>
    </row>
    <row r="25" spans="2:3" s="13" customFormat="1" ht="13.5" x14ac:dyDescent="0.35">
      <c r="B25" s="145" t="s">
        <v>43</v>
      </c>
      <c r="C25" s="332"/>
    </row>
    <row r="26" spans="2:3" s="13" customFormat="1" ht="13.5" x14ac:dyDescent="0.35">
      <c r="B26" s="145" t="s">
        <v>111</v>
      </c>
      <c r="C26" s="332"/>
    </row>
    <row r="27" spans="2:3" s="13" customFormat="1" ht="13.5" x14ac:dyDescent="0.35">
      <c r="B27" s="145" t="s">
        <v>64</v>
      </c>
      <c r="C27" s="332"/>
    </row>
    <row r="28" spans="2:3" s="13" customFormat="1" ht="13.5" x14ac:dyDescent="0.35">
      <c r="B28" s="149" t="s">
        <v>115</v>
      </c>
      <c r="C28" s="332"/>
    </row>
    <row r="29" spans="2:3" s="13" customFormat="1" ht="13.5" x14ac:dyDescent="0.35">
      <c r="B29" s="145" t="s">
        <v>6</v>
      </c>
      <c r="C29" s="332"/>
    </row>
    <row r="30" spans="2:3" s="13" customFormat="1" ht="13.5" x14ac:dyDescent="0.35">
      <c r="B30" s="145" t="s">
        <v>10</v>
      </c>
      <c r="C30" s="332"/>
    </row>
    <row r="31" spans="2:3" s="13" customFormat="1" ht="13.5" x14ac:dyDescent="0.35">
      <c r="B31" s="145" t="s">
        <v>7</v>
      </c>
      <c r="C31" s="332"/>
    </row>
    <row r="32" spans="2:3" s="13" customFormat="1" ht="13.5" x14ac:dyDescent="0.35">
      <c r="B32" s="145" t="s">
        <v>116</v>
      </c>
      <c r="C32" s="332"/>
    </row>
    <row r="33" spans="1:3" s="13" customFormat="1" ht="13.5" x14ac:dyDescent="0.35">
      <c r="B33" s="145" t="s">
        <v>117</v>
      </c>
      <c r="C33" s="332"/>
    </row>
    <row r="34" spans="1:3" s="13" customFormat="1" ht="13.5" x14ac:dyDescent="0.35">
      <c r="B34" s="145" t="s">
        <v>8</v>
      </c>
      <c r="C34" s="332"/>
    </row>
    <row r="35" spans="1:3" s="13" customFormat="1" ht="13.5" x14ac:dyDescent="0.35">
      <c r="B35" s="145" t="s">
        <v>9</v>
      </c>
      <c r="C35" s="332"/>
    </row>
    <row r="36" spans="1:3" s="13" customFormat="1" ht="13.5" x14ac:dyDescent="0.35">
      <c r="B36" s="145" t="s">
        <v>61</v>
      </c>
      <c r="C36" s="332"/>
    </row>
    <row r="37" spans="1:3" s="13" customFormat="1" ht="13.5" x14ac:dyDescent="0.35">
      <c r="B37" s="331"/>
      <c r="C37" s="332"/>
    </row>
    <row r="38" spans="1:3" s="13" customFormat="1" ht="13.5" x14ac:dyDescent="0.35">
      <c r="B38" s="331"/>
      <c r="C38" s="332"/>
    </row>
    <row r="39" spans="1:3" s="13" customFormat="1" ht="13.5" x14ac:dyDescent="0.35">
      <c r="B39" s="333"/>
      <c r="C39" s="332"/>
    </row>
    <row r="40" spans="1:3" s="13" customFormat="1" ht="13.9" thickBot="1" x14ac:dyDescent="0.4">
      <c r="B40" s="334"/>
      <c r="C40" s="332"/>
    </row>
    <row r="41" spans="1:3" s="13" customFormat="1" ht="14.25" thickBot="1" x14ac:dyDescent="0.4">
      <c r="B41" s="147" t="s">
        <v>112</v>
      </c>
      <c r="C41" s="148">
        <f>SUM(C20:C40)</f>
        <v>0</v>
      </c>
    </row>
    <row r="42" spans="1:3" s="13" customFormat="1" ht="4.5" customHeight="1" thickBot="1" x14ac:dyDescent="0.4">
      <c r="B42" s="150"/>
      <c r="C42" s="151"/>
    </row>
    <row r="43" spans="1:3" s="13" customFormat="1" ht="35.25" customHeight="1" x14ac:dyDescent="0.35">
      <c r="B43" s="152" t="s">
        <v>62</v>
      </c>
      <c r="C43" s="153">
        <f>IF(C18&lt;C41,C41-C18,0)</f>
        <v>0</v>
      </c>
    </row>
    <row r="44" spans="1:3" s="13" customFormat="1" ht="13.5" x14ac:dyDescent="0.35">
      <c r="B44" s="133"/>
      <c r="C44" s="33"/>
    </row>
    <row r="45" spans="1:3" s="13" customFormat="1" ht="13.5" x14ac:dyDescent="0.35">
      <c r="A45" s="154"/>
      <c r="B45" s="155"/>
      <c r="C45" s="156"/>
    </row>
    <row r="46" spans="1:3" s="13" customFormat="1" ht="13.5" x14ac:dyDescent="0.35">
      <c r="A46" s="154"/>
      <c r="B46" s="155"/>
      <c r="C46" s="156"/>
    </row>
    <row r="47" spans="1:3" x14ac:dyDescent="0.35">
      <c r="B47" s="5"/>
      <c r="C47" s="6"/>
    </row>
    <row r="48" spans="1:3" x14ac:dyDescent="0.35">
      <c r="B48" s="5"/>
      <c r="C48" s="4"/>
    </row>
    <row r="49" spans="2:3" x14ac:dyDescent="0.35">
      <c r="B49" s="5"/>
      <c r="C49" s="4"/>
    </row>
    <row r="50" spans="2:3" x14ac:dyDescent="0.35">
      <c r="B50" s="5"/>
      <c r="C50" s="4"/>
    </row>
    <row r="51" spans="2:3" x14ac:dyDescent="0.35">
      <c r="B51" s="5"/>
      <c r="C51" s="4"/>
    </row>
    <row r="52" spans="2:3" x14ac:dyDescent="0.35">
      <c r="B52" s="5"/>
      <c r="C52" s="4"/>
    </row>
    <row r="53" spans="2:3" x14ac:dyDescent="0.35">
      <c r="B53" s="5"/>
      <c r="C53" s="4"/>
    </row>
    <row r="54" spans="2:3" x14ac:dyDescent="0.35">
      <c r="B54" s="5"/>
      <c r="C54" s="4"/>
    </row>
    <row r="55" spans="2:3" x14ac:dyDescent="0.35">
      <c r="B55" s="5"/>
      <c r="C55" s="4"/>
    </row>
    <row r="56" spans="2:3" x14ac:dyDescent="0.35">
      <c r="B56" s="5"/>
      <c r="C56" s="4"/>
    </row>
    <row r="57" spans="2:3" x14ac:dyDescent="0.35">
      <c r="B57" s="5"/>
      <c r="C57" s="4"/>
    </row>
    <row r="58" spans="2:3" x14ac:dyDescent="0.35">
      <c r="B58" s="5"/>
      <c r="C58" s="4"/>
    </row>
    <row r="59" spans="2:3" ht="13.15" x14ac:dyDescent="0.35">
      <c r="B59" s="7"/>
      <c r="C59" s="4"/>
    </row>
    <row r="60" spans="2:3" ht="13.15" x14ac:dyDescent="0.35">
      <c r="B60" s="7"/>
      <c r="C60" s="4"/>
    </row>
    <row r="61" spans="2:3" x14ac:dyDescent="0.35">
      <c r="B61" s="5"/>
      <c r="C61" s="4"/>
    </row>
    <row r="62" spans="2:3" x14ac:dyDescent="0.35">
      <c r="B62" s="5"/>
      <c r="C62" s="4"/>
    </row>
    <row r="63" spans="2:3" x14ac:dyDescent="0.35">
      <c r="B63" s="5"/>
      <c r="C63" s="4"/>
    </row>
    <row r="64" spans="2:3" x14ac:dyDescent="0.35">
      <c r="B64" s="5"/>
      <c r="C64" s="4"/>
    </row>
    <row r="65" spans="2:3" x14ac:dyDescent="0.35">
      <c r="B65" s="5"/>
      <c r="C65" s="4"/>
    </row>
    <row r="66" spans="2:3" x14ac:dyDescent="0.35">
      <c r="B66" s="5"/>
      <c r="C66" s="4"/>
    </row>
    <row r="67" spans="2:3" x14ac:dyDescent="0.35">
      <c r="B67" s="5"/>
      <c r="C67" s="4"/>
    </row>
    <row r="68" spans="2:3" x14ac:dyDescent="0.35">
      <c r="B68" s="5"/>
      <c r="C68" s="4"/>
    </row>
    <row r="69" spans="2:3" ht="13.15" x14ac:dyDescent="0.35">
      <c r="B69" s="7"/>
      <c r="C69" s="4"/>
    </row>
    <row r="70" spans="2:3" x14ac:dyDescent="0.35">
      <c r="B70" s="5"/>
      <c r="C70" s="4"/>
    </row>
    <row r="71" spans="2:3" x14ac:dyDescent="0.35">
      <c r="B71" s="5"/>
      <c r="C71" s="4"/>
    </row>
    <row r="72" spans="2:3" x14ac:dyDescent="0.35">
      <c r="B72" s="5"/>
      <c r="C72" s="4"/>
    </row>
    <row r="73" spans="2:3" x14ac:dyDescent="0.35">
      <c r="B73" s="5"/>
      <c r="C73" s="4"/>
    </row>
    <row r="74" spans="2:3" x14ac:dyDescent="0.35">
      <c r="B74" s="5"/>
      <c r="C74" s="4"/>
    </row>
    <row r="75" spans="2:3" x14ac:dyDescent="0.35">
      <c r="B75" s="5"/>
      <c r="C75" s="4"/>
    </row>
    <row r="76" spans="2:3" x14ac:dyDescent="0.35">
      <c r="B76" s="5"/>
      <c r="C76" s="4"/>
    </row>
    <row r="77" spans="2:3" x14ac:dyDescent="0.35">
      <c r="B77" s="5"/>
      <c r="C77" s="4"/>
    </row>
    <row r="78" spans="2:3" x14ac:dyDescent="0.35">
      <c r="B78" s="5"/>
      <c r="C78" s="4"/>
    </row>
    <row r="79" spans="2:3" x14ac:dyDescent="0.35">
      <c r="B79" s="5"/>
      <c r="C79" s="4"/>
    </row>
    <row r="80" spans="2:3" x14ac:dyDescent="0.35">
      <c r="B80" s="5"/>
      <c r="C80" s="4"/>
    </row>
    <row r="81" spans="2:3" x14ac:dyDescent="0.35">
      <c r="B81" s="5"/>
      <c r="C81" s="4"/>
    </row>
    <row r="82" spans="2:3" ht="13.15" x14ac:dyDescent="0.35">
      <c r="B82" s="7"/>
      <c r="C82" s="4"/>
    </row>
    <row r="83" spans="2:3" ht="13.15" x14ac:dyDescent="0.35">
      <c r="B83" s="7"/>
      <c r="C83" s="4"/>
    </row>
    <row r="84" spans="2:3" x14ac:dyDescent="0.35">
      <c r="B84" s="5"/>
      <c r="C84" s="4"/>
    </row>
    <row r="85" spans="2:3" x14ac:dyDescent="0.35">
      <c r="B85" s="5"/>
      <c r="C85" s="4"/>
    </row>
    <row r="86" spans="2:3" x14ac:dyDescent="0.35">
      <c r="B86" s="5"/>
      <c r="C86" s="4"/>
    </row>
    <row r="87" spans="2:3" x14ac:dyDescent="0.35">
      <c r="B87" s="5"/>
      <c r="C87" s="4"/>
    </row>
    <row r="88" spans="2:3" x14ac:dyDescent="0.35">
      <c r="B88" s="5"/>
      <c r="C88" s="4"/>
    </row>
    <row r="89" spans="2:3" x14ac:dyDescent="0.35">
      <c r="B89" s="5"/>
      <c r="C89" s="4"/>
    </row>
    <row r="90" spans="2:3" x14ac:dyDescent="0.35">
      <c r="B90" s="5"/>
      <c r="C90" s="4"/>
    </row>
  </sheetData>
  <sheetProtection algorithmName="SHA-512" hashValue="cIjjCLFqszWAJZ+DNgHUYa4+c0MfVygWLiy4SrpYZtnGuJy0oy5GO9/FlAvH9F3j68oZUPihBSsXFn9MPdgL4g==" saltValue="a9p//ICu/njbwAiJKLPxHw==" spinCount="100000" sheet="1" selectLockedCells="1"/>
  <customSheetViews>
    <customSheetView guid="{7F485EE3-6E6D-4C01-93CC-331BCFA50967}" fitToPage="1">
      <selection activeCell="C37" sqref="C37"/>
      <pageMargins left="0.74803149606299213" right="0.74803149606299213" top="0.98425196850393704" bottom="0.98425196850393704" header="0.51181102362204722" footer="0.51181102362204722"/>
      <pageSetup paperSize="9" scale="75" orientation="landscape" horizontalDpi="300" r:id="rId1"/>
      <headerFooter alignWithMargins="0">
        <oddFooter>&amp;L&amp;D&amp;R4</oddFooter>
      </headerFooter>
    </customSheetView>
  </customSheetViews>
  <mergeCells count="1">
    <mergeCell ref="A3:C3"/>
  </mergeCells>
  <phoneticPr fontId="0" type="noConversion"/>
  <pageMargins left="0.74803149606299213" right="0.74803149606299213" top="0.98425196850393704" bottom="0.98425196850393704" header="0.51181102362204722" footer="0.51181102362204722"/>
  <pageSetup paperSize="9" scale="74" orientation="landscape" horizontalDpi="300" r:id="rId2"/>
  <headerFooter alignWithMargins="0">
    <oddFooter>&amp;L&amp;D&amp;R4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workbookViewId="0">
      <selection activeCell="A3" sqref="A3"/>
    </sheetView>
  </sheetViews>
  <sheetFormatPr baseColWidth="10" defaultColWidth="10.73046875" defaultRowHeight="12.75" x14ac:dyDescent="0.35"/>
  <cols>
    <col min="1" max="1" width="136" customWidth="1"/>
  </cols>
  <sheetData>
    <row r="1" spans="1:1" ht="217.5" x14ac:dyDescent="0.35">
      <c r="A1" s="203" t="s">
        <v>189</v>
      </c>
    </row>
    <row r="2" spans="1:1" ht="13.5" x14ac:dyDescent="0.35">
      <c r="A2" s="107"/>
    </row>
    <row r="3" spans="1:1" ht="175.5" x14ac:dyDescent="0.35">
      <c r="A3" s="107" t="s">
        <v>197</v>
      </c>
    </row>
    <row r="5" spans="1:1" ht="13.9" x14ac:dyDescent="0.4">
      <c r="A5" s="259"/>
    </row>
    <row r="6" spans="1:1" x14ac:dyDescent="0.35">
      <c r="A6" s="1"/>
    </row>
    <row r="7" spans="1:1" x14ac:dyDescent="0.35">
      <c r="A7" s="1"/>
    </row>
    <row r="8" spans="1:1" x14ac:dyDescent="0.35">
      <c r="A8" s="1"/>
    </row>
    <row r="10" spans="1:1" x14ac:dyDescent="0.35">
      <c r="A10" s="1"/>
    </row>
    <row r="11" spans="1:1" x14ac:dyDescent="0.35">
      <c r="A11" s="197"/>
    </row>
    <row r="12" spans="1:1" x14ac:dyDescent="0.35">
      <c r="A12" s="197"/>
    </row>
    <row r="14" spans="1:1" x14ac:dyDescent="0.35">
      <c r="A14" s="1"/>
    </row>
    <row r="15" spans="1:1" x14ac:dyDescent="0.35">
      <c r="A15" s="174"/>
    </row>
    <row r="16" spans="1:1" x14ac:dyDescent="0.35">
      <c r="A16" s="174"/>
    </row>
    <row r="17" spans="1:1" x14ac:dyDescent="0.35">
      <c r="A17" s="174"/>
    </row>
    <row r="18" spans="1:1" x14ac:dyDescent="0.35">
      <c r="A18" s="174"/>
    </row>
    <row r="20" spans="1:1" x14ac:dyDescent="0.35">
      <c r="A20" s="174"/>
    </row>
    <row r="21" spans="1:1" x14ac:dyDescent="0.35">
      <c r="A21" s="174"/>
    </row>
    <row r="22" spans="1:1" x14ac:dyDescent="0.35">
      <c r="A22" s="174"/>
    </row>
    <row r="24" spans="1:1" x14ac:dyDescent="0.35">
      <c r="A24" s="175"/>
    </row>
  </sheetData>
  <sheetProtection algorithmName="SHA-512" hashValue="wgWiRfYObafIJdwPvtYm+sZMYY948r0upUNcZRA05lF6iMW7AHWfc+uGzUhOO7yDhJUWD7QShI9T1ibpFQeOhA==" saltValue="CqmKy7Arf+Uqv1FnZVKlew==" spinCount="100000" sheet="1" objects="1" scenarios="1"/>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theme="6" tint="0.39997558519241921"/>
    <pageSetUpPr fitToPage="1"/>
  </sheetPr>
  <dimension ref="A1:C50"/>
  <sheetViews>
    <sheetView zoomScaleNormal="100" workbookViewId="0">
      <selection activeCell="C6" sqref="C6"/>
    </sheetView>
  </sheetViews>
  <sheetFormatPr baseColWidth="10" defaultColWidth="10.73046875" defaultRowHeight="12.75" x14ac:dyDescent="0.35"/>
  <cols>
    <col min="1" max="1" width="1.73046875" customWidth="1"/>
    <col min="2" max="2" width="103.73046875" customWidth="1"/>
    <col min="3" max="3" width="52.73046875" customWidth="1"/>
  </cols>
  <sheetData>
    <row r="1" spans="1:3" s="103" customFormat="1" ht="15" x14ac:dyDescent="0.4"/>
    <row r="2" spans="1:3" s="103" customFormat="1" ht="15" x14ac:dyDescent="0.4">
      <c r="A2" s="102" t="s">
        <v>48</v>
      </c>
    </row>
    <row r="3" spans="1:3" s="13" customFormat="1" ht="13.5" x14ac:dyDescent="0.35"/>
    <row r="4" spans="1:3" s="13" customFormat="1" ht="13.9" x14ac:dyDescent="0.4">
      <c r="B4" s="19" t="s">
        <v>51</v>
      </c>
    </row>
    <row r="5" spans="1:3" s="13" customFormat="1" ht="13.5" x14ac:dyDescent="0.35"/>
    <row r="6" spans="1:3" s="13" customFormat="1" ht="13.5" x14ac:dyDescent="0.35">
      <c r="B6" s="160" t="s">
        <v>164</v>
      </c>
      <c r="C6" s="261"/>
    </row>
    <row r="7" spans="1:3" s="13" customFormat="1" ht="13.5" x14ac:dyDescent="0.35">
      <c r="B7" s="157" t="s">
        <v>165</v>
      </c>
      <c r="C7" s="262"/>
    </row>
    <row r="8" spans="1:3" s="13" customFormat="1" ht="13.5" x14ac:dyDescent="0.35">
      <c r="B8" s="161" t="s">
        <v>149</v>
      </c>
      <c r="C8" s="263"/>
    </row>
    <row r="9" spans="1:3" s="13" customFormat="1" ht="13.5" x14ac:dyDescent="0.35">
      <c r="B9" s="20"/>
      <c r="C9" s="21"/>
    </row>
    <row r="10" spans="1:3" s="13" customFormat="1" ht="13.9" x14ac:dyDescent="0.4">
      <c r="B10" s="19" t="s">
        <v>52</v>
      </c>
      <c r="C10" s="22"/>
    </row>
    <row r="11" spans="1:3" s="13" customFormat="1" ht="13.5" x14ac:dyDescent="0.35"/>
    <row r="12" spans="1:3" s="13" customFormat="1" ht="30" customHeight="1" x14ac:dyDescent="0.35">
      <c r="B12" s="162" t="s">
        <v>102</v>
      </c>
      <c r="C12" s="264">
        <v>0.25</v>
      </c>
    </row>
    <row r="13" spans="1:3" s="13" customFormat="1" ht="13.5" x14ac:dyDescent="0.35"/>
    <row r="14" spans="1:3" s="13" customFormat="1" ht="13.9" x14ac:dyDescent="0.4">
      <c r="B14" s="19" t="s">
        <v>53</v>
      </c>
      <c r="C14" s="21"/>
    </row>
    <row r="15" spans="1:3" s="13" customFormat="1" ht="13.5" x14ac:dyDescent="0.35"/>
    <row r="16" spans="1:3" s="13" customFormat="1" ht="13.5" x14ac:dyDescent="0.35">
      <c r="B16" s="163" t="s">
        <v>103</v>
      </c>
      <c r="C16" s="164"/>
    </row>
    <row r="17" spans="2:3" s="13" customFormat="1" ht="22.5" customHeight="1" x14ac:dyDescent="0.35">
      <c r="B17" s="159" t="s">
        <v>150</v>
      </c>
      <c r="C17" s="265">
        <v>485</v>
      </c>
    </row>
    <row r="18" spans="2:3" s="13" customFormat="1" ht="13.5" x14ac:dyDescent="0.35">
      <c r="B18" s="159" t="s">
        <v>191</v>
      </c>
      <c r="C18" s="337">
        <v>1137.67</v>
      </c>
    </row>
    <row r="19" spans="2:3" s="13" customFormat="1" ht="16.5" customHeight="1" x14ac:dyDescent="0.35">
      <c r="B19" s="159" t="s">
        <v>190</v>
      </c>
      <c r="C19" s="266">
        <v>0.14000000000000001</v>
      </c>
    </row>
    <row r="20" spans="2:3" s="13" customFormat="1" ht="16.5" customHeight="1" x14ac:dyDescent="0.35">
      <c r="B20" s="159" t="s">
        <v>132</v>
      </c>
      <c r="C20" s="266"/>
    </row>
    <row r="21" spans="2:3" s="13" customFormat="1" ht="16.5" customHeight="1" x14ac:dyDescent="0.35">
      <c r="B21" s="159" t="s">
        <v>105</v>
      </c>
      <c r="C21" s="266">
        <v>3.0499999999999999E-2</v>
      </c>
    </row>
    <row r="22" spans="2:3" s="13" customFormat="1" ht="16.5" customHeight="1" x14ac:dyDescent="0.35">
      <c r="B22" s="159" t="s">
        <v>154</v>
      </c>
      <c r="C22" s="266">
        <v>3.5000000000000001E-3</v>
      </c>
    </row>
    <row r="23" spans="2:3" s="13" customFormat="1" ht="16.149999999999999" customHeight="1" x14ac:dyDescent="0.35">
      <c r="B23" s="159" t="s">
        <v>141</v>
      </c>
      <c r="C23" s="177">
        <f>SUM(C19:C22)</f>
        <v>0.17400000000000002</v>
      </c>
    </row>
    <row r="24" spans="2:3" s="13" customFormat="1" ht="21.75" customHeight="1" x14ac:dyDescent="0.35">
      <c r="B24" s="158" t="s">
        <v>104</v>
      </c>
      <c r="C24" s="23"/>
    </row>
    <row r="25" spans="2:3" s="13" customFormat="1" ht="22.5" customHeight="1" x14ac:dyDescent="0.35">
      <c r="B25" s="159" t="s">
        <v>151</v>
      </c>
      <c r="C25" s="265">
        <v>450</v>
      </c>
    </row>
    <row r="26" spans="2:3" s="13" customFormat="1" ht="16.5" customHeight="1" x14ac:dyDescent="0.35">
      <c r="B26" s="165" t="s">
        <v>46</v>
      </c>
      <c r="C26" s="267">
        <v>0.186</v>
      </c>
    </row>
    <row r="27" spans="2:3" s="13" customFormat="1" ht="13.5" x14ac:dyDescent="0.35">
      <c r="B27" s="20"/>
      <c r="C27" s="22"/>
    </row>
    <row r="28" spans="2:3" s="1" customFormat="1" x14ac:dyDescent="0.35"/>
    <row r="29" spans="2:3" s="1" customFormat="1" x14ac:dyDescent="0.35"/>
    <row r="50" ht="8.25" customHeight="1" x14ac:dyDescent="0.35"/>
  </sheetData>
  <sheetProtection algorithmName="SHA-512" hashValue="DAWe0tn09UvQ1IdqYtRVswl9Lda0/zTzmF+RF35OmNxtpinflw9PRl+CETVZC+CrqXQeNqoVesA6lrkvMzKOAQ==" saltValue="SMeTwkkVEJ3buBnmtW2JLA==" spinCount="100000" sheet="1" selectLockedCells="1"/>
  <customSheetViews>
    <customSheetView guid="{7F485EE3-6E6D-4C01-93CC-331BCFA50967}" fitToPage="1">
      <selection activeCell="C13" sqref="C13"/>
      <pageMargins left="0.47244094488188981" right="0.47244094488188981" top="0.78740157480314965" bottom="0.78740157480314965" header="0.51181102362204722" footer="0.51181102362204722"/>
      <pageSetup paperSize="9" scale="87" orientation="landscape" r:id="rId1"/>
      <headerFooter alignWithMargins="0">
        <oddFooter>&amp;L&amp;D&amp;RE 1</oddFooter>
      </headerFooter>
    </customSheetView>
  </customSheetViews>
  <phoneticPr fontId="5" type="noConversion"/>
  <pageMargins left="0.47244094488188981" right="0.47244094488188981" top="0.78740157480314965" bottom="0.78740157480314965" header="0.51181102362204722" footer="0.51181102362204722"/>
  <pageSetup paperSize="9" scale="88" orientation="landscape" r:id="rId2"/>
  <headerFooter alignWithMargins="0">
    <oddFooter>&amp;L&amp;D&amp;RE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theme="6" tint="0.39997558519241921"/>
    <pageSetUpPr fitToPage="1"/>
  </sheetPr>
  <dimension ref="A1:T52"/>
  <sheetViews>
    <sheetView view="pageBreakPreview" zoomScaleNormal="100" zoomScaleSheetLayoutView="100" workbookViewId="0">
      <pane ySplit="5" topLeftCell="A6" activePane="bottomLeft" state="frozenSplit"/>
      <selection activeCell="C6" sqref="C6"/>
      <selection pane="bottomLeft" activeCell="I14" sqref="I14"/>
    </sheetView>
  </sheetViews>
  <sheetFormatPr baseColWidth="10" defaultColWidth="10.73046875" defaultRowHeight="12.75" outlineLevelCol="1" x14ac:dyDescent="0.35"/>
  <cols>
    <col min="1" max="1" width="1.73046875" customWidth="1"/>
    <col min="2" max="2" width="40.265625" customWidth="1"/>
    <col min="3" max="3" width="11.06640625" style="63" customWidth="1"/>
    <col min="4" max="4" width="12.06640625" bestFit="1" customWidth="1"/>
    <col min="5" max="14" width="11.06640625" customWidth="1"/>
    <col min="15" max="15" width="14.73046875" customWidth="1"/>
    <col min="16" max="16" width="18.06640625" customWidth="1" outlineLevel="1"/>
    <col min="17" max="17" width="14.06640625" customWidth="1" outlineLevel="1"/>
    <col min="18" max="18" width="18" customWidth="1" outlineLevel="1"/>
    <col min="19" max="19" width="14.06640625" customWidth="1" outlineLevel="1"/>
    <col min="20" max="20" width="2.33203125" customWidth="1"/>
  </cols>
  <sheetData>
    <row r="1" spans="1:19" s="103" customFormat="1" ht="15" x14ac:dyDescent="0.4">
      <c r="C1" s="104"/>
      <c r="O1" s="111">
        <f>'1. Grunddaten'!C6</f>
        <v>0</v>
      </c>
    </row>
    <row r="2" spans="1:19" s="103" customFormat="1" ht="15" x14ac:dyDescent="0.4">
      <c r="A2" s="102" t="s">
        <v>110</v>
      </c>
      <c r="C2" s="104"/>
    </row>
    <row r="3" spans="1:19" s="13" customFormat="1" ht="13.9" x14ac:dyDescent="0.4">
      <c r="A3" s="19"/>
      <c r="B3" s="25"/>
      <c r="C3" s="43"/>
      <c r="D3" s="43"/>
      <c r="E3" s="43"/>
      <c r="F3" s="43"/>
      <c r="G3" s="43"/>
      <c r="H3" s="43"/>
      <c r="I3" s="43"/>
      <c r="J3" s="43"/>
      <c r="K3" s="43"/>
      <c r="L3" s="43"/>
      <c r="M3" s="43"/>
      <c r="N3" s="43"/>
      <c r="O3" s="43"/>
      <c r="P3" s="43"/>
      <c r="Q3" s="43"/>
      <c r="R3" s="43"/>
      <c r="S3" s="43"/>
    </row>
    <row r="4" spans="1:19" s="13" customFormat="1" ht="13.9" x14ac:dyDescent="0.4">
      <c r="A4" s="19"/>
      <c r="B4" s="276"/>
      <c r="C4" s="346" t="str">
        <f>IF('1. Grunddaten'!C8&gt;0,'1. Grunddaten'!C8,"Jahr 1")</f>
        <v>Jahr 1</v>
      </c>
      <c r="D4" s="347"/>
      <c r="E4" s="347"/>
      <c r="F4" s="347"/>
      <c r="G4" s="347"/>
      <c r="H4" s="347"/>
      <c r="I4" s="347"/>
      <c r="J4" s="347"/>
      <c r="K4" s="347"/>
      <c r="L4" s="347"/>
      <c r="M4" s="347"/>
      <c r="N4" s="347"/>
      <c r="O4" s="348"/>
      <c r="P4" s="342" t="str">
        <f>IF('1. Grunddaten'!C8&gt;0,C4+1,"Jahr 2")</f>
        <v>Jahr 2</v>
      </c>
      <c r="Q4" s="343"/>
      <c r="R4" s="342" t="str">
        <f>IF('1. Grunddaten'!C8&gt;0,C4+2,"Jahr 3")</f>
        <v>Jahr 3</v>
      </c>
      <c r="S4" s="343"/>
    </row>
    <row r="5" spans="1:19" s="79" customFormat="1" ht="41.65" x14ac:dyDescent="0.35">
      <c r="A5" s="81"/>
      <c r="B5" s="277"/>
      <c r="C5" s="278" t="s">
        <v>142</v>
      </c>
      <c r="D5" s="278" t="s">
        <v>143</v>
      </c>
      <c r="E5" s="278" t="s">
        <v>139</v>
      </c>
      <c r="F5" s="278" t="s">
        <v>140</v>
      </c>
      <c r="G5" s="278" t="s">
        <v>13</v>
      </c>
      <c r="H5" s="278" t="s">
        <v>137</v>
      </c>
      <c r="I5" s="278" t="s">
        <v>138</v>
      </c>
      <c r="J5" s="278" t="s">
        <v>144</v>
      </c>
      <c r="K5" s="278" t="s">
        <v>145</v>
      </c>
      <c r="L5" s="278" t="s">
        <v>146</v>
      </c>
      <c r="M5" s="278" t="s">
        <v>147</v>
      </c>
      <c r="N5" s="278" t="s">
        <v>148</v>
      </c>
      <c r="O5" s="279" t="s">
        <v>45</v>
      </c>
      <c r="P5" s="280"/>
      <c r="Q5" s="279" t="s">
        <v>113</v>
      </c>
      <c r="R5" s="280"/>
      <c r="S5" s="279" t="s">
        <v>113</v>
      </c>
    </row>
    <row r="6" spans="1:19" s="13" customFormat="1" ht="22.5" customHeight="1" x14ac:dyDescent="0.4">
      <c r="A6" s="19"/>
      <c r="B6" s="340" t="s">
        <v>166</v>
      </c>
      <c r="C6" s="341"/>
      <c r="D6" s="44"/>
      <c r="E6" s="44"/>
      <c r="F6" s="44"/>
      <c r="G6" s="44"/>
      <c r="H6" s="44"/>
      <c r="I6" s="45"/>
      <c r="J6" s="44"/>
      <c r="K6" s="44"/>
      <c r="L6" s="44"/>
      <c r="M6" s="44"/>
      <c r="N6" s="44"/>
      <c r="O6" s="46"/>
      <c r="P6" s="47"/>
      <c r="Q6" s="46"/>
      <c r="R6" s="47"/>
      <c r="S6" s="46"/>
    </row>
    <row r="7" spans="1:19" s="13" customFormat="1" ht="25.9" x14ac:dyDescent="0.4">
      <c r="A7" s="19"/>
      <c r="B7" s="344" t="s">
        <v>40</v>
      </c>
      <c r="C7" s="345"/>
      <c r="D7" s="48"/>
      <c r="E7" s="48"/>
      <c r="F7" s="48"/>
      <c r="G7" s="48"/>
      <c r="H7" s="48"/>
      <c r="I7" s="48"/>
      <c r="J7" s="48"/>
      <c r="K7" s="48"/>
      <c r="L7" s="48"/>
      <c r="M7" s="48"/>
      <c r="N7" s="48"/>
      <c r="O7" s="49"/>
      <c r="P7" s="233" t="s">
        <v>40</v>
      </c>
      <c r="Q7" s="234"/>
      <c r="R7" s="233" t="s">
        <v>40</v>
      </c>
      <c r="S7" s="49"/>
    </row>
    <row r="8" spans="1:19" s="13" customFormat="1" ht="15" customHeight="1" x14ac:dyDescent="0.4">
      <c r="A8" s="19"/>
      <c r="B8" s="268" t="s">
        <v>123</v>
      </c>
      <c r="C8" s="269"/>
      <c r="D8" s="269"/>
      <c r="E8" s="269"/>
      <c r="F8" s="269"/>
      <c r="G8" s="269"/>
      <c r="H8" s="269"/>
      <c r="I8" s="269"/>
      <c r="J8" s="269"/>
      <c r="K8" s="269"/>
      <c r="L8" s="269"/>
      <c r="M8" s="269"/>
      <c r="N8" s="269"/>
      <c r="O8" s="46"/>
      <c r="P8" s="272"/>
      <c r="Q8" s="50"/>
      <c r="R8" s="272"/>
      <c r="S8" s="50"/>
    </row>
    <row r="9" spans="1:19" s="13" customFormat="1" ht="15" customHeight="1" x14ac:dyDescent="0.4">
      <c r="A9" s="19"/>
      <c r="B9" s="268" t="s">
        <v>124</v>
      </c>
      <c r="C9" s="269"/>
      <c r="D9" s="269"/>
      <c r="E9" s="269"/>
      <c r="F9" s="269"/>
      <c r="G9" s="269"/>
      <c r="H9" s="269"/>
      <c r="I9" s="269"/>
      <c r="J9" s="269"/>
      <c r="K9" s="269"/>
      <c r="L9" s="269"/>
      <c r="M9" s="269"/>
      <c r="N9" s="269"/>
      <c r="O9" s="46"/>
      <c r="P9" s="272"/>
      <c r="Q9" s="50"/>
      <c r="R9" s="272"/>
      <c r="S9" s="50"/>
    </row>
    <row r="10" spans="1:19" s="13" customFormat="1" ht="15" customHeight="1" x14ac:dyDescent="0.4">
      <c r="A10" s="19"/>
      <c r="B10" s="268" t="s">
        <v>125</v>
      </c>
      <c r="C10" s="269"/>
      <c r="D10" s="269"/>
      <c r="E10" s="269"/>
      <c r="F10" s="269"/>
      <c r="G10" s="269"/>
      <c r="H10" s="269"/>
      <c r="I10" s="269"/>
      <c r="J10" s="269"/>
      <c r="K10" s="269"/>
      <c r="L10" s="269"/>
      <c r="M10" s="269"/>
      <c r="N10" s="269"/>
      <c r="O10" s="46"/>
      <c r="P10" s="272"/>
      <c r="Q10" s="50"/>
      <c r="R10" s="272"/>
      <c r="S10" s="50"/>
    </row>
    <row r="11" spans="1:19" s="13" customFormat="1" ht="15" customHeight="1" x14ac:dyDescent="0.4">
      <c r="A11" s="19"/>
      <c r="B11" s="268" t="s">
        <v>126</v>
      </c>
      <c r="C11" s="269"/>
      <c r="D11" s="269"/>
      <c r="E11" s="269"/>
      <c r="F11" s="269"/>
      <c r="G11" s="269"/>
      <c r="H11" s="269"/>
      <c r="I11" s="269"/>
      <c r="J11" s="269"/>
      <c r="K11" s="269"/>
      <c r="L11" s="269"/>
      <c r="M11" s="269"/>
      <c r="N11" s="269"/>
      <c r="O11" s="46"/>
      <c r="P11" s="272"/>
      <c r="Q11" s="50"/>
      <c r="R11" s="272"/>
      <c r="S11" s="50"/>
    </row>
    <row r="12" spans="1:19" s="13" customFormat="1" ht="15" customHeight="1" x14ac:dyDescent="0.4">
      <c r="A12" s="19"/>
      <c r="B12" s="268" t="s">
        <v>127</v>
      </c>
      <c r="C12" s="269"/>
      <c r="D12" s="269"/>
      <c r="E12" s="269"/>
      <c r="F12" s="269"/>
      <c r="G12" s="269"/>
      <c r="H12" s="269"/>
      <c r="I12" s="269"/>
      <c r="J12" s="269"/>
      <c r="K12" s="269"/>
      <c r="L12" s="269"/>
      <c r="M12" s="269"/>
      <c r="N12" s="269"/>
      <c r="O12" s="46"/>
      <c r="P12" s="272"/>
      <c r="Q12" s="50"/>
      <c r="R12" s="272"/>
      <c r="S12" s="50"/>
    </row>
    <row r="13" spans="1:19" s="13" customFormat="1" ht="15" customHeight="1" x14ac:dyDescent="0.4">
      <c r="A13" s="19"/>
      <c r="B13" s="268" t="s">
        <v>128</v>
      </c>
      <c r="C13" s="269"/>
      <c r="D13" s="269"/>
      <c r="E13" s="269"/>
      <c r="F13" s="269"/>
      <c r="G13" s="269"/>
      <c r="H13" s="269"/>
      <c r="I13" s="269"/>
      <c r="J13" s="269"/>
      <c r="K13" s="269"/>
      <c r="L13" s="269"/>
      <c r="M13" s="269"/>
      <c r="N13" s="269"/>
      <c r="O13" s="46"/>
      <c r="P13" s="272"/>
      <c r="Q13" s="50"/>
      <c r="R13" s="272"/>
      <c r="S13" s="50"/>
    </row>
    <row r="14" spans="1:19" s="13" customFormat="1" ht="15" customHeight="1" x14ac:dyDescent="0.4">
      <c r="A14" s="19"/>
      <c r="B14" s="268" t="s">
        <v>41</v>
      </c>
      <c r="C14" s="269"/>
      <c r="D14" s="269"/>
      <c r="E14" s="269"/>
      <c r="F14" s="269"/>
      <c r="G14" s="269"/>
      <c r="H14" s="269"/>
      <c r="I14" s="269"/>
      <c r="J14" s="269"/>
      <c r="K14" s="269"/>
      <c r="L14" s="269"/>
      <c r="M14" s="269"/>
      <c r="N14" s="269"/>
      <c r="O14" s="46"/>
      <c r="P14" s="272"/>
      <c r="Q14" s="50"/>
      <c r="R14" s="272"/>
      <c r="S14" s="50"/>
    </row>
    <row r="15" spans="1:19" s="13" customFormat="1" ht="15" customHeight="1" x14ac:dyDescent="0.4">
      <c r="A15" s="19"/>
      <c r="B15" s="268" t="s">
        <v>34</v>
      </c>
      <c r="C15" s="269"/>
      <c r="D15" s="269"/>
      <c r="E15" s="269"/>
      <c r="F15" s="269"/>
      <c r="G15" s="269"/>
      <c r="H15" s="269"/>
      <c r="I15" s="269"/>
      <c r="J15" s="269"/>
      <c r="K15" s="269"/>
      <c r="L15" s="269"/>
      <c r="M15" s="269"/>
      <c r="N15" s="269"/>
      <c r="O15" s="46"/>
      <c r="P15" s="272"/>
      <c r="Q15" s="50"/>
      <c r="R15" s="272"/>
      <c r="S15" s="50"/>
    </row>
    <row r="16" spans="1:19" s="13" customFormat="1" ht="15" customHeight="1" x14ac:dyDescent="0.4">
      <c r="A16" s="19"/>
      <c r="B16" s="268" t="s">
        <v>35</v>
      </c>
      <c r="C16" s="269"/>
      <c r="D16" s="269"/>
      <c r="E16" s="269"/>
      <c r="F16" s="269"/>
      <c r="G16" s="269"/>
      <c r="H16" s="269"/>
      <c r="I16" s="269"/>
      <c r="J16" s="269"/>
      <c r="K16" s="269"/>
      <c r="L16" s="269"/>
      <c r="M16" s="269"/>
      <c r="N16" s="269"/>
      <c r="O16" s="46"/>
      <c r="P16" s="272"/>
      <c r="Q16" s="50"/>
      <c r="R16" s="272"/>
      <c r="S16" s="50"/>
    </row>
    <row r="17" spans="1:19" s="13" customFormat="1" ht="15" customHeight="1" x14ac:dyDescent="0.4">
      <c r="A17" s="19"/>
      <c r="B17" s="270" t="s">
        <v>36</v>
      </c>
      <c r="C17" s="269"/>
      <c r="D17" s="269"/>
      <c r="E17" s="269"/>
      <c r="F17" s="269"/>
      <c r="G17" s="269"/>
      <c r="H17" s="269"/>
      <c r="I17" s="269"/>
      <c r="J17" s="269"/>
      <c r="K17" s="269"/>
      <c r="L17" s="269"/>
      <c r="M17" s="269"/>
      <c r="N17" s="269"/>
      <c r="O17" s="46"/>
      <c r="P17" s="272"/>
      <c r="Q17" s="50"/>
      <c r="R17" s="272"/>
      <c r="S17" s="50"/>
    </row>
    <row r="18" spans="1:19" s="13" customFormat="1" ht="25.5" x14ac:dyDescent="0.4">
      <c r="A18" s="19"/>
      <c r="B18" s="217" t="s">
        <v>160</v>
      </c>
      <c r="C18" s="271"/>
      <c r="D18" s="271"/>
      <c r="E18" s="271"/>
      <c r="F18" s="271"/>
      <c r="G18" s="271"/>
      <c r="H18" s="271"/>
      <c r="I18" s="271"/>
      <c r="J18" s="271"/>
      <c r="K18" s="271"/>
      <c r="L18" s="271"/>
      <c r="M18" s="271"/>
      <c r="N18" s="271"/>
      <c r="O18" s="46"/>
      <c r="P18" s="272"/>
      <c r="Q18" s="50"/>
      <c r="R18" s="272"/>
      <c r="S18" s="50"/>
    </row>
    <row r="19" spans="1:19" s="13" customFormat="1" ht="27.4" x14ac:dyDescent="0.4">
      <c r="A19" s="19"/>
      <c r="B19" s="217" t="s">
        <v>161</v>
      </c>
      <c r="C19" s="271"/>
      <c r="D19" s="271"/>
      <c r="E19" s="271"/>
      <c r="F19" s="271"/>
      <c r="G19" s="271"/>
      <c r="H19" s="271"/>
      <c r="I19" s="271"/>
      <c r="J19" s="271"/>
      <c r="K19" s="271"/>
      <c r="L19" s="271"/>
      <c r="M19" s="271"/>
      <c r="N19" s="271"/>
      <c r="O19" s="46"/>
      <c r="P19" s="272"/>
      <c r="Q19" s="50"/>
      <c r="R19" s="272"/>
      <c r="S19" s="50"/>
    </row>
    <row r="20" spans="1:19" s="13" customFormat="1" ht="22.5" customHeight="1" x14ac:dyDescent="0.4">
      <c r="A20" s="19"/>
      <c r="B20" s="340" t="s">
        <v>66</v>
      </c>
      <c r="C20" s="341"/>
      <c r="D20" s="44"/>
      <c r="E20" s="44"/>
      <c r="F20" s="44"/>
      <c r="G20" s="44"/>
      <c r="H20" s="44"/>
      <c r="I20" s="45"/>
      <c r="J20" s="44"/>
      <c r="K20" s="44"/>
      <c r="L20" s="44"/>
      <c r="M20" s="44"/>
      <c r="N20" s="44"/>
      <c r="O20" s="46"/>
      <c r="P20" s="47"/>
      <c r="Q20" s="46"/>
      <c r="R20" s="47"/>
      <c r="S20" s="46"/>
    </row>
    <row r="21" spans="1:19" s="24" customFormat="1" ht="25.9" x14ac:dyDescent="0.4">
      <c r="A21" s="52"/>
      <c r="B21" s="349" t="s">
        <v>156</v>
      </c>
      <c r="C21" s="350"/>
      <c r="D21" s="350"/>
      <c r="E21" s="350"/>
      <c r="F21" s="350"/>
      <c r="G21" s="350"/>
      <c r="H21" s="351"/>
      <c r="I21" s="45"/>
      <c r="J21" s="44"/>
      <c r="K21" s="44"/>
      <c r="L21" s="44"/>
      <c r="M21" s="44"/>
      <c r="N21" s="44"/>
      <c r="O21" s="46"/>
      <c r="P21" s="235" t="s">
        <v>108</v>
      </c>
      <c r="Q21" s="236"/>
      <c r="R21" s="235" t="s">
        <v>108</v>
      </c>
      <c r="S21" s="46"/>
    </row>
    <row r="22" spans="1:19" s="24" customFormat="1" ht="15" customHeight="1" x14ac:dyDescent="0.4">
      <c r="A22" s="52"/>
      <c r="B22" s="53" t="str">
        <f t="shared" ref="B22:B31" si="0">B8</f>
        <v>Name Kind 1</v>
      </c>
      <c r="C22" s="274"/>
      <c r="D22" s="274"/>
      <c r="E22" s="274"/>
      <c r="F22" s="274"/>
      <c r="G22" s="274"/>
      <c r="H22" s="274"/>
      <c r="I22" s="274"/>
      <c r="J22" s="274"/>
      <c r="K22" s="274"/>
      <c r="L22" s="274"/>
      <c r="M22" s="274"/>
      <c r="N22" s="274"/>
      <c r="O22" s="42">
        <f>SUM(C22:N22)</f>
        <v>0</v>
      </c>
      <c r="P22" s="273"/>
      <c r="Q22" s="42">
        <f>+P22*12</f>
        <v>0</v>
      </c>
      <c r="R22" s="273"/>
      <c r="S22" s="42">
        <f>+R22*12</f>
        <v>0</v>
      </c>
    </row>
    <row r="23" spans="1:19" s="24" customFormat="1" ht="15" customHeight="1" x14ac:dyDescent="0.4">
      <c r="A23" s="52"/>
      <c r="B23" s="53" t="str">
        <f t="shared" si="0"/>
        <v>Name Kind 2</v>
      </c>
      <c r="C23" s="274"/>
      <c r="D23" s="274"/>
      <c r="E23" s="274"/>
      <c r="F23" s="274"/>
      <c r="G23" s="274"/>
      <c r="H23" s="274"/>
      <c r="I23" s="274"/>
      <c r="J23" s="274"/>
      <c r="K23" s="274"/>
      <c r="L23" s="274"/>
      <c r="M23" s="274"/>
      <c r="N23" s="274"/>
      <c r="O23" s="42">
        <f t="shared" ref="O23:O33" si="1">SUM(C23:N23)</f>
        <v>0</v>
      </c>
      <c r="P23" s="273"/>
      <c r="Q23" s="42">
        <f t="shared" ref="Q23:S36" si="2">+P23*12</f>
        <v>0</v>
      </c>
      <c r="R23" s="273"/>
      <c r="S23" s="42">
        <f t="shared" si="2"/>
        <v>0</v>
      </c>
    </row>
    <row r="24" spans="1:19" s="24" customFormat="1" ht="15" customHeight="1" x14ac:dyDescent="0.4">
      <c r="A24" s="52"/>
      <c r="B24" s="53" t="str">
        <f t="shared" si="0"/>
        <v>Name Kind 3</v>
      </c>
      <c r="C24" s="274"/>
      <c r="D24" s="274"/>
      <c r="E24" s="274"/>
      <c r="F24" s="274"/>
      <c r="G24" s="274"/>
      <c r="H24" s="274"/>
      <c r="I24" s="274"/>
      <c r="J24" s="274"/>
      <c r="K24" s="274"/>
      <c r="L24" s="274"/>
      <c r="M24" s="274"/>
      <c r="N24" s="274"/>
      <c r="O24" s="42">
        <f t="shared" si="1"/>
        <v>0</v>
      </c>
      <c r="P24" s="273"/>
      <c r="Q24" s="42">
        <f t="shared" si="2"/>
        <v>0</v>
      </c>
      <c r="R24" s="273"/>
      <c r="S24" s="42">
        <f t="shared" si="2"/>
        <v>0</v>
      </c>
    </row>
    <row r="25" spans="1:19" s="24" customFormat="1" ht="15" customHeight="1" x14ac:dyDescent="0.4">
      <c r="A25" s="52"/>
      <c r="B25" s="53" t="str">
        <f t="shared" si="0"/>
        <v>Name Kind 4</v>
      </c>
      <c r="C25" s="274"/>
      <c r="D25" s="274"/>
      <c r="E25" s="274"/>
      <c r="F25" s="274"/>
      <c r="G25" s="274"/>
      <c r="H25" s="274"/>
      <c r="I25" s="274"/>
      <c r="J25" s="274"/>
      <c r="K25" s="274"/>
      <c r="L25" s="274"/>
      <c r="M25" s="274"/>
      <c r="N25" s="274"/>
      <c r="O25" s="42">
        <f t="shared" si="1"/>
        <v>0</v>
      </c>
      <c r="P25" s="273"/>
      <c r="Q25" s="42">
        <f t="shared" si="2"/>
        <v>0</v>
      </c>
      <c r="R25" s="273"/>
      <c r="S25" s="42">
        <f t="shared" si="2"/>
        <v>0</v>
      </c>
    </row>
    <row r="26" spans="1:19" s="24" customFormat="1" ht="15" customHeight="1" x14ac:dyDescent="0.4">
      <c r="A26" s="52"/>
      <c r="B26" s="53" t="str">
        <f t="shared" si="0"/>
        <v>Name Kind 5</v>
      </c>
      <c r="C26" s="274"/>
      <c r="D26" s="274"/>
      <c r="E26" s="274"/>
      <c r="F26" s="274"/>
      <c r="G26" s="274"/>
      <c r="H26" s="274"/>
      <c r="I26" s="274"/>
      <c r="J26" s="274"/>
      <c r="K26" s="274"/>
      <c r="L26" s="274"/>
      <c r="M26" s="274"/>
      <c r="N26" s="274"/>
      <c r="O26" s="42">
        <f t="shared" si="1"/>
        <v>0</v>
      </c>
      <c r="P26" s="273"/>
      <c r="Q26" s="42">
        <f t="shared" si="2"/>
        <v>0</v>
      </c>
      <c r="R26" s="273"/>
      <c r="S26" s="42">
        <f t="shared" si="2"/>
        <v>0</v>
      </c>
    </row>
    <row r="27" spans="1:19" s="24" customFormat="1" ht="15" customHeight="1" x14ac:dyDescent="0.4">
      <c r="A27" s="52"/>
      <c r="B27" s="53" t="str">
        <f t="shared" si="0"/>
        <v>Name Kind 6</v>
      </c>
      <c r="C27" s="274"/>
      <c r="D27" s="274"/>
      <c r="E27" s="274"/>
      <c r="F27" s="274"/>
      <c r="G27" s="274"/>
      <c r="H27" s="274"/>
      <c r="I27" s="274"/>
      <c r="J27" s="274"/>
      <c r="K27" s="274"/>
      <c r="L27" s="274"/>
      <c r="M27" s="274"/>
      <c r="N27" s="274"/>
      <c r="O27" s="42">
        <f t="shared" si="1"/>
        <v>0</v>
      </c>
      <c r="P27" s="273"/>
      <c r="Q27" s="42">
        <f t="shared" si="2"/>
        <v>0</v>
      </c>
      <c r="R27" s="273"/>
      <c r="S27" s="42">
        <f t="shared" si="2"/>
        <v>0</v>
      </c>
    </row>
    <row r="28" spans="1:19" s="24" customFormat="1" ht="15" customHeight="1" x14ac:dyDescent="0.4">
      <c r="A28" s="52"/>
      <c r="B28" s="53" t="str">
        <f t="shared" si="0"/>
        <v>Name Kind 7</v>
      </c>
      <c r="C28" s="274"/>
      <c r="D28" s="274"/>
      <c r="E28" s="274"/>
      <c r="F28" s="274"/>
      <c r="G28" s="274"/>
      <c r="H28" s="274"/>
      <c r="I28" s="274"/>
      <c r="J28" s="274"/>
      <c r="K28" s="274"/>
      <c r="L28" s="274"/>
      <c r="M28" s="274"/>
      <c r="N28" s="274"/>
      <c r="O28" s="42">
        <f t="shared" si="1"/>
        <v>0</v>
      </c>
      <c r="P28" s="273"/>
      <c r="Q28" s="42">
        <f t="shared" si="2"/>
        <v>0</v>
      </c>
      <c r="R28" s="273"/>
      <c r="S28" s="42">
        <f t="shared" si="2"/>
        <v>0</v>
      </c>
    </row>
    <row r="29" spans="1:19" s="24" customFormat="1" ht="15" customHeight="1" x14ac:dyDescent="0.4">
      <c r="A29" s="52"/>
      <c r="B29" s="53" t="str">
        <f t="shared" si="0"/>
        <v>Name Kind 8</v>
      </c>
      <c r="C29" s="274"/>
      <c r="D29" s="274"/>
      <c r="E29" s="274"/>
      <c r="F29" s="274"/>
      <c r="G29" s="274"/>
      <c r="H29" s="274"/>
      <c r="I29" s="274"/>
      <c r="J29" s="274"/>
      <c r="K29" s="274"/>
      <c r="L29" s="274"/>
      <c r="M29" s="274"/>
      <c r="N29" s="274"/>
      <c r="O29" s="42">
        <f t="shared" si="1"/>
        <v>0</v>
      </c>
      <c r="P29" s="273"/>
      <c r="Q29" s="42">
        <f t="shared" si="2"/>
        <v>0</v>
      </c>
      <c r="R29" s="273"/>
      <c r="S29" s="42">
        <f t="shared" si="2"/>
        <v>0</v>
      </c>
    </row>
    <row r="30" spans="1:19" s="24" customFormat="1" ht="15" customHeight="1" x14ac:dyDescent="0.4">
      <c r="A30" s="52"/>
      <c r="B30" s="53" t="str">
        <f t="shared" si="0"/>
        <v>Name Kind 9</v>
      </c>
      <c r="C30" s="274"/>
      <c r="D30" s="274"/>
      <c r="E30" s="274"/>
      <c r="F30" s="274"/>
      <c r="G30" s="274"/>
      <c r="H30" s="274"/>
      <c r="I30" s="274"/>
      <c r="J30" s="274"/>
      <c r="K30" s="274"/>
      <c r="L30" s="274"/>
      <c r="M30" s="274"/>
      <c r="N30" s="274"/>
      <c r="O30" s="42">
        <f t="shared" si="1"/>
        <v>0</v>
      </c>
      <c r="P30" s="273"/>
      <c r="Q30" s="42">
        <f t="shared" si="2"/>
        <v>0</v>
      </c>
      <c r="R30" s="273"/>
      <c r="S30" s="42">
        <f t="shared" si="2"/>
        <v>0</v>
      </c>
    </row>
    <row r="31" spans="1:19" s="24" customFormat="1" ht="15" customHeight="1" x14ac:dyDescent="0.4">
      <c r="A31" s="52"/>
      <c r="B31" s="53" t="str">
        <f t="shared" si="0"/>
        <v>Name Kind 10</v>
      </c>
      <c r="C31" s="274"/>
      <c r="D31" s="274"/>
      <c r="E31" s="274"/>
      <c r="F31" s="274"/>
      <c r="G31" s="274"/>
      <c r="H31" s="274"/>
      <c r="I31" s="274"/>
      <c r="J31" s="274"/>
      <c r="K31" s="274"/>
      <c r="L31" s="274"/>
      <c r="M31" s="274"/>
      <c r="N31" s="274"/>
      <c r="O31" s="42">
        <f t="shared" si="1"/>
        <v>0</v>
      </c>
      <c r="P31" s="273"/>
      <c r="Q31" s="42">
        <f t="shared" si="2"/>
        <v>0</v>
      </c>
      <c r="R31" s="273"/>
      <c r="S31" s="42">
        <f t="shared" si="2"/>
        <v>0</v>
      </c>
    </row>
    <row r="32" spans="1:19" s="24" customFormat="1" ht="15" customHeight="1" x14ac:dyDescent="0.4">
      <c r="A32" s="52"/>
      <c r="B32" s="53" t="s">
        <v>133</v>
      </c>
      <c r="C32" s="274"/>
      <c r="D32" s="274"/>
      <c r="E32" s="274"/>
      <c r="F32" s="274"/>
      <c r="G32" s="274"/>
      <c r="H32" s="274"/>
      <c r="I32" s="274"/>
      <c r="J32" s="274"/>
      <c r="K32" s="274"/>
      <c r="L32" s="274"/>
      <c r="M32" s="274"/>
      <c r="N32" s="274"/>
      <c r="O32" s="42">
        <f t="shared" si="1"/>
        <v>0</v>
      </c>
      <c r="P32" s="273"/>
      <c r="Q32" s="42">
        <f t="shared" si="2"/>
        <v>0</v>
      </c>
      <c r="R32" s="273"/>
      <c r="S32" s="42">
        <f t="shared" si="2"/>
        <v>0</v>
      </c>
    </row>
    <row r="33" spans="1:20" s="24" customFormat="1" ht="15" customHeight="1" x14ac:dyDescent="0.4">
      <c r="A33" s="52"/>
      <c r="B33" s="53" t="s">
        <v>134</v>
      </c>
      <c r="C33" s="274"/>
      <c r="D33" s="274"/>
      <c r="E33" s="274"/>
      <c r="F33" s="274"/>
      <c r="G33" s="274"/>
      <c r="H33" s="274"/>
      <c r="I33" s="274"/>
      <c r="J33" s="274"/>
      <c r="K33" s="274"/>
      <c r="L33" s="274"/>
      <c r="M33" s="274"/>
      <c r="N33" s="274"/>
      <c r="O33" s="42">
        <f t="shared" si="1"/>
        <v>0</v>
      </c>
      <c r="P33" s="273"/>
      <c r="Q33" s="42">
        <f t="shared" si="2"/>
        <v>0</v>
      </c>
      <c r="R33" s="273"/>
      <c r="S33" s="42">
        <f t="shared" si="2"/>
        <v>0</v>
      </c>
    </row>
    <row r="34" spans="1:20" s="24" customFormat="1" ht="15" customHeight="1" x14ac:dyDescent="0.4">
      <c r="A34" s="52"/>
      <c r="B34" s="275" t="s">
        <v>192</v>
      </c>
      <c r="C34" s="274"/>
      <c r="D34" s="274"/>
      <c r="E34" s="274"/>
      <c r="F34" s="274"/>
      <c r="G34" s="274"/>
      <c r="H34" s="274"/>
      <c r="I34" s="274"/>
      <c r="J34" s="274"/>
      <c r="K34" s="274"/>
      <c r="L34" s="274"/>
      <c r="M34" s="274"/>
      <c r="N34" s="274"/>
      <c r="O34" s="42">
        <f>SUM(C34:N34)</f>
        <v>0</v>
      </c>
      <c r="P34" s="273"/>
      <c r="Q34" s="42">
        <f t="shared" si="2"/>
        <v>0</v>
      </c>
      <c r="R34" s="273"/>
      <c r="S34" s="42">
        <f t="shared" si="2"/>
        <v>0</v>
      </c>
    </row>
    <row r="35" spans="1:20" s="24" customFormat="1" ht="15" customHeight="1" x14ac:dyDescent="0.4">
      <c r="A35" s="52"/>
      <c r="B35" s="275" t="s">
        <v>192</v>
      </c>
      <c r="C35" s="274"/>
      <c r="D35" s="274"/>
      <c r="E35" s="274"/>
      <c r="F35" s="274"/>
      <c r="G35" s="274"/>
      <c r="H35" s="274"/>
      <c r="I35" s="274"/>
      <c r="J35" s="274"/>
      <c r="K35" s="274"/>
      <c r="L35" s="274"/>
      <c r="M35" s="274"/>
      <c r="N35" s="274"/>
      <c r="O35" s="42">
        <f>SUM(C35:N35)</f>
        <v>0</v>
      </c>
      <c r="P35" s="273"/>
      <c r="Q35" s="42">
        <f t="shared" si="2"/>
        <v>0</v>
      </c>
      <c r="R35" s="273"/>
      <c r="S35" s="42">
        <f t="shared" si="2"/>
        <v>0</v>
      </c>
    </row>
    <row r="36" spans="1:20" s="24" customFormat="1" ht="13.9" x14ac:dyDescent="0.4">
      <c r="A36" s="52"/>
      <c r="B36" s="275" t="s">
        <v>192</v>
      </c>
      <c r="C36" s="274"/>
      <c r="D36" s="274"/>
      <c r="E36" s="274"/>
      <c r="F36" s="274"/>
      <c r="G36" s="274"/>
      <c r="H36" s="274"/>
      <c r="I36" s="274"/>
      <c r="J36" s="274"/>
      <c r="K36" s="274"/>
      <c r="L36" s="274"/>
      <c r="M36" s="274"/>
      <c r="N36" s="274"/>
      <c r="O36" s="42">
        <f>SUM(C36:N36)</f>
        <v>0</v>
      </c>
      <c r="P36" s="273"/>
      <c r="Q36" s="42">
        <f t="shared" si="2"/>
        <v>0</v>
      </c>
      <c r="R36" s="273"/>
      <c r="S36" s="42">
        <f t="shared" si="2"/>
        <v>0</v>
      </c>
    </row>
    <row r="37" spans="1:20" s="24" customFormat="1" ht="15" customHeight="1" x14ac:dyDescent="0.4">
      <c r="A37" s="52"/>
      <c r="B37" s="275" t="s">
        <v>192</v>
      </c>
      <c r="C37" s="274"/>
      <c r="D37" s="274"/>
      <c r="E37" s="274"/>
      <c r="F37" s="274"/>
      <c r="G37" s="274"/>
      <c r="H37" s="274"/>
      <c r="I37" s="274"/>
      <c r="J37" s="274"/>
      <c r="K37" s="274"/>
      <c r="L37" s="274"/>
      <c r="M37" s="274"/>
      <c r="N37" s="274"/>
      <c r="O37" s="42">
        <f>SUM(C37:N37)</f>
        <v>0</v>
      </c>
      <c r="P37" s="273"/>
      <c r="Q37" s="42">
        <f>+P37*12</f>
        <v>0</v>
      </c>
      <c r="R37" s="273"/>
      <c r="S37" s="42">
        <f>+R37*12</f>
        <v>0</v>
      </c>
    </row>
    <row r="38" spans="1:20" s="19" customFormat="1" ht="30" customHeight="1" x14ac:dyDescent="0.4">
      <c r="B38" s="41" t="s">
        <v>167</v>
      </c>
      <c r="C38" s="176">
        <f t="shared" ref="C38:N38" si="3">SUM(C22:C37)</f>
        <v>0</v>
      </c>
      <c r="D38" s="176">
        <f t="shared" si="3"/>
        <v>0</v>
      </c>
      <c r="E38" s="176">
        <f t="shared" si="3"/>
        <v>0</v>
      </c>
      <c r="F38" s="176">
        <f t="shared" si="3"/>
        <v>0</v>
      </c>
      <c r="G38" s="176">
        <f t="shared" si="3"/>
        <v>0</v>
      </c>
      <c r="H38" s="176">
        <f t="shared" si="3"/>
        <v>0</v>
      </c>
      <c r="I38" s="176">
        <f t="shared" si="3"/>
        <v>0</v>
      </c>
      <c r="J38" s="176">
        <f t="shared" si="3"/>
        <v>0</v>
      </c>
      <c r="K38" s="176">
        <f t="shared" si="3"/>
        <v>0</v>
      </c>
      <c r="L38" s="176">
        <f t="shared" si="3"/>
        <v>0</v>
      </c>
      <c r="M38" s="176">
        <f t="shared" si="3"/>
        <v>0</v>
      </c>
      <c r="N38" s="176">
        <f t="shared" si="3"/>
        <v>0</v>
      </c>
      <c r="O38" s="176">
        <f>SUM(O22:O37)</f>
        <v>0</v>
      </c>
      <c r="P38" s="47"/>
      <c r="Q38" s="176">
        <f>SUM(Q22:Q37)</f>
        <v>0</v>
      </c>
      <c r="R38" s="47"/>
      <c r="S38" s="180">
        <f>SUM(S22:S37)</f>
        <v>0</v>
      </c>
      <c r="T38" s="51"/>
    </row>
    <row r="39" spans="1:20" s="13" customFormat="1" ht="22.5" customHeight="1" x14ac:dyDescent="0.4">
      <c r="A39" s="19"/>
      <c r="B39" s="340" t="s">
        <v>67</v>
      </c>
      <c r="C39" s="341"/>
      <c r="D39" s="44"/>
      <c r="E39" s="44"/>
      <c r="F39" s="44"/>
      <c r="G39" s="44"/>
      <c r="H39" s="44"/>
      <c r="I39" s="45"/>
      <c r="J39" s="44"/>
      <c r="K39" s="44"/>
      <c r="L39" s="44"/>
      <c r="M39" s="44"/>
      <c r="N39" s="44"/>
      <c r="O39" s="46"/>
      <c r="P39" s="47"/>
      <c r="Q39" s="46"/>
      <c r="R39" s="47"/>
      <c r="S39" s="46"/>
    </row>
    <row r="40" spans="1:20" s="24" customFormat="1" ht="28.9" customHeight="1" x14ac:dyDescent="0.4">
      <c r="A40" s="52"/>
      <c r="B40" s="40" t="s">
        <v>65</v>
      </c>
      <c r="C40" s="274"/>
      <c r="D40" s="274"/>
      <c r="E40" s="274"/>
      <c r="F40" s="274"/>
      <c r="G40" s="274"/>
      <c r="H40" s="274"/>
      <c r="I40" s="274"/>
      <c r="J40" s="274"/>
      <c r="K40" s="274"/>
      <c r="L40" s="274"/>
      <c r="M40" s="274"/>
      <c r="N40" s="274"/>
      <c r="O40" s="42">
        <f>SUM(C40:N40)</f>
        <v>0</v>
      </c>
      <c r="P40" s="273"/>
      <c r="Q40" s="42">
        <f>+P40*12</f>
        <v>0</v>
      </c>
      <c r="R40" s="273"/>
      <c r="S40" s="42">
        <f>+R40*12</f>
        <v>0</v>
      </c>
    </row>
    <row r="41" spans="1:20" s="24" customFormat="1" ht="33" customHeight="1" x14ac:dyDescent="0.4">
      <c r="A41" s="52"/>
      <c r="B41" s="40" t="s">
        <v>101</v>
      </c>
      <c r="C41" s="178">
        <f>('1. Steuer u. Sozialvers.'!C36+'1. Steuer u. Sozialvers.'!C35)*0.5</f>
        <v>0</v>
      </c>
      <c r="D41" s="178">
        <f>('1. Steuer u. Sozialvers.'!D36+'1. Steuer u. Sozialvers.'!D35)*0.5</f>
        <v>0</v>
      </c>
      <c r="E41" s="178">
        <f>('1. Steuer u. Sozialvers.'!E36+'1. Steuer u. Sozialvers.'!E35)*0.5</f>
        <v>0</v>
      </c>
      <c r="F41" s="178">
        <f>('1. Steuer u. Sozialvers.'!F36+'1. Steuer u. Sozialvers.'!F35)*0.5</f>
        <v>0</v>
      </c>
      <c r="G41" s="178">
        <f>('1. Steuer u. Sozialvers.'!G36+'1. Steuer u. Sozialvers.'!G35)*0.5</f>
        <v>0</v>
      </c>
      <c r="H41" s="178">
        <f>('1. Steuer u. Sozialvers.'!H36+'1. Steuer u. Sozialvers.'!H35)*0.5</f>
        <v>0</v>
      </c>
      <c r="I41" s="178">
        <f>('1. Steuer u. Sozialvers.'!I36+'1. Steuer u. Sozialvers.'!I35)*0.5</f>
        <v>0</v>
      </c>
      <c r="J41" s="178">
        <f>('1. Steuer u. Sozialvers.'!J36+'1. Steuer u. Sozialvers.'!J35)*0.5</f>
        <v>0</v>
      </c>
      <c r="K41" s="178">
        <f>('1. Steuer u. Sozialvers.'!K36+'1. Steuer u. Sozialvers.'!K35)*0.5</f>
        <v>0</v>
      </c>
      <c r="L41" s="178">
        <f>('1. Steuer u. Sozialvers.'!L36+'1. Steuer u. Sozialvers.'!L35)*0.5</f>
        <v>0</v>
      </c>
      <c r="M41" s="178">
        <f>('1. Steuer u. Sozialvers.'!M36+'1. Steuer u. Sozialvers.'!M35)*0.5</f>
        <v>0</v>
      </c>
      <c r="N41" s="178">
        <f>('1. Steuer u. Sozialvers.'!N36+'1. Steuer u. Sozialvers.'!N35)*0.5</f>
        <v>0</v>
      </c>
      <c r="O41" s="42">
        <f>SUM(C41:N41)</f>
        <v>0</v>
      </c>
      <c r="P41" s="178">
        <f>('1. Steuer u. Sozialvers.'!Q36+'1. Steuer u. Sozialvers.'!Q35)*0.5/12</f>
        <v>0</v>
      </c>
      <c r="Q41" s="42">
        <f>+P41*12</f>
        <v>0</v>
      </c>
      <c r="R41" s="178">
        <f>('1. Steuer u. Sozialvers.'!S36+'1. Steuer u. Sozialvers.'!S35)*0.5/12</f>
        <v>0</v>
      </c>
      <c r="S41" s="42">
        <f>+R41*12</f>
        <v>0</v>
      </c>
    </row>
    <row r="42" spans="1:20" s="24" customFormat="1" ht="27.4" x14ac:dyDescent="0.4">
      <c r="A42" s="52"/>
      <c r="B42" s="40" t="s">
        <v>193</v>
      </c>
      <c r="C42" s="178">
        <f>'3. Ausgaben u. Investitonen'!C20</f>
        <v>0</v>
      </c>
      <c r="D42" s="178">
        <f>'3. Ausgaben u. Investitonen'!D20</f>
        <v>0</v>
      </c>
      <c r="E42" s="178">
        <f>'3. Ausgaben u. Investitonen'!E20</f>
        <v>0</v>
      </c>
      <c r="F42" s="178">
        <f>'3. Ausgaben u. Investitonen'!F20</f>
        <v>0</v>
      </c>
      <c r="G42" s="178">
        <f>'3. Ausgaben u. Investitonen'!G20</f>
        <v>0</v>
      </c>
      <c r="H42" s="178">
        <f>'3. Ausgaben u. Investitonen'!H20</f>
        <v>0</v>
      </c>
      <c r="I42" s="178">
        <f>'3. Ausgaben u. Investitonen'!I20</f>
        <v>0</v>
      </c>
      <c r="J42" s="178">
        <f>'3. Ausgaben u. Investitonen'!J20</f>
        <v>0</v>
      </c>
      <c r="K42" s="178">
        <f>'3. Ausgaben u. Investitonen'!K20</f>
        <v>0</v>
      </c>
      <c r="L42" s="178">
        <f>'3. Ausgaben u. Investitonen'!L20</f>
        <v>0</v>
      </c>
      <c r="M42" s="178">
        <f>'3. Ausgaben u. Investitonen'!M20</f>
        <v>0</v>
      </c>
      <c r="N42" s="178">
        <f>'3. Ausgaben u. Investitonen'!N20</f>
        <v>0</v>
      </c>
      <c r="O42" s="42">
        <f>SUM(C42:N42)</f>
        <v>0</v>
      </c>
      <c r="P42" s="178">
        <f>'3. Ausgaben u. Investitonen'!P20</f>
        <v>0</v>
      </c>
      <c r="Q42" s="42">
        <f>+P42*12</f>
        <v>0</v>
      </c>
      <c r="R42" s="178">
        <f>'3. Ausgaben u. Investitonen'!R20</f>
        <v>0</v>
      </c>
      <c r="S42" s="42">
        <f>+R42*12</f>
        <v>0</v>
      </c>
    </row>
    <row r="43" spans="1:20" s="19" customFormat="1" ht="19.5" customHeight="1" x14ac:dyDescent="0.4">
      <c r="B43" s="41" t="s">
        <v>152</v>
      </c>
      <c r="C43" s="64">
        <f t="shared" ref="C43:N43" si="4">+C38+C40+C41+C42</f>
        <v>0</v>
      </c>
      <c r="D43" s="64">
        <f t="shared" si="4"/>
        <v>0</v>
      </c>
      <c r="E43" s="64">
        <f t="shared" si="4"/>
        <v>0</v>
      </c>
      <c r="F43" s="64">
        <f t="shared" si="4"/>
        <v>0</v>
      </c>
      <c r="G43" s="64">
        <f t="shared" si="4"/>
        <v>0</v>
      </c>
      <c r="H43" s="64">
        <f t="shared" si="4"/>
        <v>0</v>
      </c>
      <c r="I43" s="64">
        <f t="shared" si="4"/>
        <v>0</v>
      </c>
      <c r="J43" s="64">
        <f t="shared" si="4"/>
        <v>0</v>
      </c>
      <c r="K43" s="64">
        <f t="shared" si="4"/>
        <v>0</v>
      </c>
      <c r="L43" s="64">
        <f t="shared" si="4"/>
        <v>0</v>
      </c>
      <c r="M43" s="64">
        <f t="shared" si="4"/>
        <v>0</v>
      </c>
      <c r="N43" s="64">
        <f t="shared" si="4"/>
        <v>0</v>
      </c>
      <c r="O43" s="180">
        <f>+O38+O41+O42+O40</f>
        <v>0</v>
      </c>
      <c r="P43" s="181"/>
      <c r="Q43" s="180">
        <f>+Q38+Q41+Q42+Q40</f>
        <v>0</v>
      </c>
      <c r="R43" s="181"/>
      <c r="S43" s="180">
        <f>+S38+S41+S42+S40</f>
        <v>0</v>
      </c>
      <c r="T43" s="51"/>
    </row>
    <row r="44" spans="1:20" s="24" customFormat="1" ht="6" customHeight="1" x14ac:dyDescent="0.4">
      <c r="A44" s="52"/>
      <c r="B44" s="54"/>
      <c r="C44" s="55"/>
      <c r="D44" s="55"/>
      <c r="E44" s="55"/>
      <c r="F44" s="55"/>
      <c r="G44" s="55"/>
      <c r="H44" s="55"/>
      <c r="I44" s="55"/>
      <c r="J44" s="55"/>
      <c r="K44" s="55"/>
      <c r="L44" s="55"/>
      <c r="M44" s="55"/>
      <c r="N44" s="55"/>
      <c r="O44" s="56"/>
      <c r="P44" s="57"/>
      <c r="Q44" s="58"/>
      <c r="R44" s="57"/>
      <c r="S44" s="58"/>
    </row>
    <row r="45" spans="1:20" s="24" customFormat="1" ht="8.25" customHeight="1" x14ac:dyDescent="0.4">
      <c r="A45" s="52"/>
      <c r="B45" s="59"/>
    </row>
    <row r="46" spans="1:20" s="24" customFormat="1" ht="13.5" x14ac:dyDescent="0.35">
      <c r="N46" s="219" t="s">
        <v>33</v>
      </c>
      <c r="O46" s="61">
        <f>SUM(C45:N45)-O45</f>
        <v>0</v>
      </c>
      <c r="P46" s="62"/>
      <c r="Q46" s="60"/>
      <c r="R46" s="60"/>
    </row>
    <row r="47" spans="1:20" s="13" customFormat="1" ht="13.5" x14ac:dyDescent="0.35">
      <c r="C47" s="110"/>
    </row>
    <row r="48" spans="1:20" s="13" customFormat="1" ht="13.5" x14ac:dyDescent="0.35">
      <c r="C48" s="110"/>
    </row>
    <row r="49" spans="3:3" s="13" customFormat="1" ht="13.5" x14ac:dyDescent="0.35">
      <c r="C49" s="110"/>
    </row>
    <row r="50" spans="3:3" s="13" customFormat="1" ht="13.5" x14ac:dyDescent="0.35">
      <c r="C50" s="110"/>
    </row>
    <row r="51" spans="3:3" s="13" customFormat="1" ht="13.5" x14ac:dyDescent="0.35">
      <c r="C51" s="110"/>
    </row>
    <row r="52" spans="3:3" s="13" customFormat="1" ht="13.5" x14ac:dyDescent="0.35">
      <c r="C52" s="110"/>
    </row>
  </sheetData>
  <sheetProtection algorithmName="SHA-512" hashValue="Xx4w477Mjz9rxhXlaRth7Wbn1mPkldQen4Ryj93dqEYTakI3/7qxPouF6b/g6XGz+WHRC4VIIfRC4scyktbKBw==" saltValue="EwyESCrn0gcfaDSPvuMRTg==" spinCount="100000" sheet="1" formatColumns="0" selectLockedCells="1"/>
  <customSheetViews>
    <customSheetView guid="{7F485EE3-6E6D-4C01-93CC-331BCFA50967}">
      <pane ySplit="5" topLeftCell="A27" activePane="bottomLeft" state="frozenSplit"/>
      <selection pane="bottomLeft" activeCell="H39" sqref="H39"/>
      <pageMargins left="0.70866141732283472" right="0.70866141732283472" top="0.74803149606299213" bottom="0.74803149606299213" header="0.31496062992125984" footer="0.31496062992125984"/>
      <pageSetup paperSize="9" scale="51" orientation="landscape" r:id="rId1"/>
      <headerFooter alignWithMargins="0">
        <oddFooter>&amp;L&amp;D&amp;RE 2</oddFooter>
      </headerFooter>
    </customSheetView>
  </customSheetViews>
  <mergeCells count="8">
    <mergeCell ref="B20:C20"/>
    <mergeCell ref="B39:C39"/>
    <mergeCell ref="R4:S4"/>
    <mergeCell ref="B6:C6"/>
    <mergeCell ref="B7:C7"/>
    <mergeCell ref="C4:O4"/>
    <mergeCell ref="P4:Q4"/>
    <mergeCell ref="B21:H21"/>
  </mergeCells>
  <phoneticPr fontId="5" type="noConversion"/>
  <pageMargins left="0.70866141732283472" right="0.70866141732283472" top="0.74803149606299213" bottom="0.74803149606299213" header="0.31496062992125984" footer="0.31496062992125984"/>
  <pageSetup paperSize="9" scale="53" orientation="landscape" r:id="rId2"/>
  <headerFooter alignWithMargins="0">
    <oddFooter>&amp;L&amp;D&amp;RE 2</oddFooter>
  </headerFooter>
  <ignoredErrors>
    <ignoredError sqref="Q35 S35 S41:S42 Q41:Q42 S22:S31 Q22:Q31" unlockedFormula="1"/>
    <ignoredError sqref="R41:R4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theme="6" tint="0.39997558519241921"/>
    <outlinePr summaryBelow="0" summaryRight="0"/>
  </sheetPr>
  <dimension ref="A1:AI84"/>
  <sheetViews>
    <sheetView zoomScaleNormal="100" workbookViewId="0">
      <pane xSplit="2" ySplit="5" topLeftCell="C6" activePane="bottomRight" state="frozenSplit"/>
      <selection activeCell="C6" sqref="C6"/>
      <selection pane="topRight" activeCell="C6" sqref="C6"/>
      <selection pane="bottomLeft" activeCell="C6" sqref="C6"/>
      <selection pane="bottomRight" activeCell="C37" sqref="C37"/>
    </sheetView>
  </sheetViews>
  <sheetFormatPr baseColWidth="10" defaultColWidth="10.73046875" defaultRowHeight="12.75" outlineLevelCol="1" x14ac:dyDescent="0.35"/>
  <cols>
    <col min="1" max="1" width="1.796875" customWidth="1"/>
    <col min="2" max="2" width="55.265625" style="2" customWidth="1"/>
    <col min="13" max="13" width="11.06640625" customWidth="1"/>
    <col min="14" max="14" width="11.59765625" customWidth="1"/>
    <col min="15" max="15" width="11.33203125" customWidth="1" collapsed="1"/>
    <col min="16" max="19" width="14.796875" hidden="1" customWidth="1" outlineLevel="1"/>
    <col min="20" max="20" width="1.796875" customWidth="1"/>
    <col min="21" max="21" width="5.73046875" customWidth="1"/>
    <col min="22" max="22" width="4.265625" customWidth="1"/>
    <col min="23" max="23" width="6.796875" customWidth="1"/>
  </cols>
  <sheetData>
    <row r="1" spans="1:35" s="103" customFormat="1" ht="15" x14ac:dyDescent="0.4">
      <c r="B1" s="108"/>
      <c r="O1" s="109">
        <f>'1. Grunddaten'!C6</f>
        <v>0</v>
      </c>
    </row>
    <row r="2" spans="1:35" s="103" customFormat="1" ht="15" x14ac:dyDescent="0.4">
      <c r="A2" s="102" t="s">
        <v>73</v>
      </c>
      <c r="B2" s="102"/>
      <c r="C2" s="104"/>
      <c r="E2" s="105"/>
      <c r="F2" s="105"/>
      <c r="G2" s="105"/>
      <c r="H2" s="105"/>
      <c r="I2" s="105"/>
      <c r="J2" s="105"/>
      <c r="K2" s="105"/>
      <c r="L2" s="105"/>
      <c r="M2" s="105"/>
      <c r="N2" s="105"/>
      <c r="O2" s="105"/>
      <c r="P2" s="105"/>
      <c r="Q2" s="106"/>
      <c r="R2" s="106"/>
      <c r="T2" s="106"/>
      <c r="U2" s="106"/>
      <c r="V2" s="106"/>
      <c r="W2" s="106"/>
      <c r="X2" s="106"/>
      <c r="Y2" s="106"/>
      <c r="Z2" s="106"/>
      <c r="AA2" s="106"/>
      <c r="AB2" s="106"/>
      <c r="AC2" s="106"/>
      <c r="AD2" s="106"/>
      <c r="AE2" s="106"/>
      <c r="AF2" s="106"/>
      <c r="AG2" s="106"/>
      <c r="AH2" s="106"/>
      <c r="AI2" s="106"/>
    </row>
    <row r="3" spans="1:35" s="13" customFormat="1" ht="13.9" x14ac:dyDescent="0.4">
      <c r="B3" s="25"/>
      <c r="C3" s="43"/>
      <c r="D3" s="43"/>
      <c r="E3" s="43"/>
      <c r="F3" s="43"/>
      <c r="G3" s="43"/>
      <c r="H3" s="43"/>
      <c r="I3" s="43"/>
      <c r="J3" s="43"/>
      <c r="K3" s="43"/>
      <c r="L3" s="43"/>
      <c r="M3" s="43"/>
      <c r="N3" s="43"/>
      <c r="O3" s="43"/>
      <c r="P3" s="43"/>
      <c r="Q3" s="43"/>
      <c r="R3" s="43"/>
      <c r="S3" s="43"/>
      <c r="T3" s="33"/>
      <c r="U3" s="33"/>
      <c r="V3" s="33"/>
      <c r="W3" s="33"/>
      <c r="X3" s="33"/>
      <c r="Y3" s="33"/>
      <c r="Z3" s="33"/>
      <c r="AA3" s="33"/>
      <c r="AB3" s="33"/>
      <c r="AC3" s="33"/>
      <c r="AD3" s="33"/>
      <c r="AE3" s="33"/>
      <c r="AF3" s="33"/>
      <c r="AG3" s="33"/>
      <c r="AH3" s="33"/>
      <c r="AI3" s="33"/>
    </row>
    <row r="4" spans="1:35" s="13" customFormat="1" ht="13.9" x14ac:dyDescent="0.4">
      <c r="B4" s="281"/>
      <c r="C4" s="346" t="str">
        <f>IF('1. Grunddaten'!C8&gt;0,'1. Grunddaten'!C8,"Jahr 1")</f>
        <v>Jahr 1</v>
      </c>
      <c r="D4" s="347"/>
      <c r="E4" s="347"/>
      <c r="F4" s="347"/>
      <c r="G4" s="347"/>
      <c r="H4" s="347"/>
      <c r="I4" s="347"/>
      <c r="J4" s="347"/>
      <c r="K4" s="347"/>
      <c r="L4" s="347"/>
      <c r="M4" s="347"/>
      <c r="N4" s="347"/>
      <c r="O4" s="348"/>
      <c r="P4" s="342" t="str">
        <f>IF('1. Grunddaten'!C8&gt;0,C4+1,"Jahr 2")</f>
        <v>Jahr 2</v>
      </c>
      <c r="Q4" s="343"/>
      <c r="R4" s="342" t="str">
        <f>IF('1. Grunddaten'!C8&gt;0,C4+2,"Jahr 3")</f>
        <v>Jahr 3</v>
      </c>
      <c r="S4" s="343"/>
      <c r="T4" s="33"/>
      <c r="U4" s="33"/>
      <c r="V4" s="33"/>
      <c r="W4" s="33"/>
      <c r="X4" s="33"/>
      <c r="Y4" s="33"/>
      <c r="Z4" s="33"/>
      <c r="AA4" s="33"/>
      <c r="AB4" s="33"/>
      <c r="AC4" s="33"/>
      <c r="AD4" s="33"/>
      <c r="AE4" s="33"/>
      <c r="AF4" s="33"/>
      <c r="AG4" s="33"/>
      <c r="AH4" s="33"/>
      <c r="AI4" s="33"/>
    </row>
    <row r="5" spans="1:35" s="79" customFormat="1" ht="41.65" x14ac:dyDescent="0.35">
      <c r="B5" s="282"/>
      <c r="C5" s="283" t="s">
        <v>142</v>
      </c>
      <c r="D5" s="283" t="s">
        <v>143</v>
      </c>
      <c r="E5" s="283" t="s">
        <v>139</v>
      </c>
      <c r="F5" s="283" t="s">
        <v>140</v>
      </c>
      <c r="G5" s="283" t="s">
        <v>13</v>
      </c>
      <c r="H5" s="283" t="s">
        <v>137</v>
      </c>
      <c r="I5" s="283" t="s">
        <v>138</v>
      </c>
      <c r="J5" s="283" t="s">
        <v>144</v>
      </c>
      <c r="K5" s="283" t="s">
        <v>145</v>
      </c>
      <c r="L5" s="283" t="s">
        <v>146</v>
      </c>
      <c r="M5" s="283" t="s">
        <v>147</v>
      </c>
      <c r="N5" s="283" t="s">
        <v>148</v>
      </c>
      <c r="O5" s="279" t="s">
        <v>169</v>
      </c>
      <c r="P5" s="280" t="s">
        <v>168</v>
      </c>
      <c r="Q5" s="279" t="s">
        <v>170</v>
      </c>
      <c r="R5" s="280" t="s">
        <v>171</v>
      </c>
      <c r="S5" s="279" t="s">
        <v>170</v>
      </c>
      <c r="T5" s="80"/>
      <c r="U5" s="80"/>
      <c r="V5" s="80"/>
      <c r="W5" s="80"/>
      <c r="X5" s="80"/>
      <c r="Y5" s="80"/>
      <c r="Z5" s="80"/>
      <c r="AA5" s="80"/>
      <c r="AB5" s="80"/>
      <c r="AC5" s="80"/>
      <c r="AD5" s="80"/>
      <c r="AE5" s="80"/>
      <c r="AF5" s="80"/>
      <c r="AG5" s="80"/>
    </row>
    <row r="6" spans="1:35" s="13" customFormat="1" ht="22.5" customHeight="1" x14ac:dyDescent="0.4">
      <c r="A6" s="19"/>
      <c r="B6" s="352" t="s">
        <v>97</v>
      </c>
      <c r="C6" s="353"/>
      <c r="D6" s="44"/>
      <c r="E6" s="44"/>
      <c r="F6" s="44"/>
      <c r="G6" s="44"/>
      <c r="H6" s="44"/>
      <c r="I6" s="45"/>
      <c r="J6" s="44"/>
      <c r="K6" s="44"/>
      <c r="L6" s="44"/>
      <c r="M6" s="44"/>
      <c r="N6" s="44"/>
      <c r="O6" s="46"/>
      <c r="P6" s="47"/>
      <c r="Q6" s="46"/>
      <c r="R6" s="47"/>
      <c r="S6" s="46"/>
    </row>
    <row r="7" spans="1:35" s="13" customFormat="1" ht="33" customHeight="1" x14ac:dyDescent="0.35">
      <c r="B7" s="65" t="s">
        <v>109</v>
      </c>
      <c r="C7" s="274"/>
      <c r="D7" s="274"/>
      <c r="E7" s="274"/>
      <c r="F7" s="274"/>
      <c r="G7" s="274"/>
      <c r="H7" s="274"/>
      <c r="I7" s="274"/>
      <c r="J7" s="274"/>
      <c r="K7" s="274"/>
      <c r="L7" s="274"/>
      <c r="M7" s="274"/>
      <c r="N7" s="274"/>
      <c r="O7" s="66">
        <f t="shared" ref="O7:O29" si="0">C7+D7+E7+F7+G7+H7+I7+J7+K7+L7+M7+N7</f>
        <v>0</v>
      </c>
      <c r="P7" s="284"/>
      <c r="Q7" s="66">
        <f t="shared" ref="Q7:Q19" si="1">+P7*12</f>
        <v>0</v>
      </c>
      <c r="R7" s="284"/>
      <c r="S7" s="66">
        <f t="shared" ref="S7:S19" si="2">+R7*12</f>
        <v>0</v>
      </c>
      <c r="T7" s="33"/>
      <c r="U7" s="33"/>
      <c r="V7" s="33"/>
      <c r="W7" s="33"/>
      <c r="X7" s="33"/>
      <c r="Y7" s="33"/>
      <c r="Z7" s="33"/>
      <c r="AA7" s="33"/>
      <c r="AB7" s="33"/>
      <c r="AC7" s="33"/>
      <c r="AD7" s="33"/>
      <c r="AE7" s="33"/>
      <c r="AF7" s="33"/>
      <c r="AG7" s="33"/>
      <c r="AH7" s="33"/>
      <c r="AI7" s="33"/>
    </row>
    <row r="8" spans="1:35" s="13" customFormat="1" ht="15" customHeight="1" x14ac:dyDescent="0.4">
      <c r="B8" s="67" t="s">
        <v>106</v>
      </c>
      <c r="C8" s="274"/>
      <c r="D8" s="274"/>
      <c r="E8" s="274"/>
      <c r="F8" s="274"/>
      <c r="G8" s="274"/>
      <c r="H8" s="274"/>
      <c r="I8" s="274"/>
      <c r="J8" s="274"/>
      <c r="K8" s="274"/>
      <c r="L8" s="274"/>
      <c r="M8" s="274"/>
      <c r="N8" s="274"/>
      <c r="O8" s="42">
        <f t="shared" si="0"/>
        <v>0</v>
      </c>
      <c r="P8" s="273"/>
      <c r="Q8" s="42">
        <f t="shared" si="1"/>
        <v>0</v>
      </c>
      <c r="R8" s="273"/>
      <c r="S8" s="42">
        <f t="shared" si="2"/>
        <v>0</v>
      </c>
      <c r="T8" s="33"/>
      <c r="U8" s="33"/>
      <c r="V8" s="33"/>
      <c r="W8" s="33"/>
      <c r="X8" s="33"/>
      <c r="Y8" s="33"/>
      <c r="Z8" s="33"/>
      <c r="AA8" s="33"/>
      <c r="AB8" s="33"/>
      <c r="AC8" s="33"/>
      <c r="AD8" s="33"/>
      <c r="AE8" s="33"/>
      <c r="AF8" s="33"/>
      <c r="AG8" s="33"/>
      <c r="AH8" s="33"/>
      <c r="AI8" s="33"/>
    </row>
    <row r="9" spans="1:35" s="13" customFormat="1" ht="27.4" x14ac:dyDescent="0.35">
      <c r="B9" s="67" t="s">
        <v>107</v>
      </c>
      <c r="C9" s="274"/>
      <c r="D9" s="274"/>
      <c r="E9" s="274"/>
      <c r="F9" s="274"/>
      <c r="G9" s="274"/>
      <c r="H9" s="274"/>
      <c r="I9" s="274"/>
      <c r="J9" s="274"/>
      <c r="K9" s="274"/>
      <c r="L9" s="274"/>
      <c r="M9" s="274"/>
      <c r="N9" s="274"/>
      <c r="O9" s="42">
        <f t="shared" si="0"/>
        <v>0</v>
      </c>
      <c r="P9" s="273"/>
      <c r="Q9" s="42">
        <f t="shared" si="1"/>
        <v>0</v>
      </c>
      <c r="R9" s="273"/>
      <c r="S9" s="42">
        <f t="shared" si="2"/>
        <v>0</v>
      </c>
      <c r="T9" s="33"/>
      <c r="U9" s="33"/>
      <c r="V9" s="33"/>
      <c r="W9" s="33"/>
      <c r="X9" s="33"/>
      <c r="Y9" s="33"/>
      <c r="Z9" s="33"/>
      <c r="AA9" s="33"/>
      <c r="AB9" s="33"/>
      <c r="AC9" s="33"/>
      <c r="AD9" s="33"/>
      <c r="AE9" s="33"/>
      <c r="AF9" s="33"/>
      <c r="AG9" s="33"/>
      <c r="AH9" s="33"/>
      <c r="AI9" s="33"/>
    </row>
    <row r="10" spans="1:35" s="13" customFormat="1" ht="15" customHeight="1" x14ac:dyDescent="0.35">
      <c r="B10" s="67" t="s">
        <v>74</v>
      </c>
      <c r="C10" s="274"/>
      <c r="D10" s="274"/>
      <c r="E10" s="274"/>
      <c r="F10" s="274"/>
      <c r="G10" s="274"/>
      <c r="H10" s="274"/>
      <c r="I10" s="274"/>
      <c r="J10" s="274"/>
      <c r="K10" s="274"/>
      <c r="L10" s="274"/>
      <c r="M10" s="274"/>
      <c r="N10" s="274"/>
      <c r="O10" s="42">
        <f>C10+D10+E10+F10+G10+H10+I10+J10+K10+L10+M10+N10</f>
        <v>0</v>
      </c>
      <c r="P10" s="273"/>
      <c r="Q10" s="42">
        <f>+P10*12</f>
        <v>0</v>
      </c>
      <c r="R10" s="273"/>
      <c r="S10" s="42">
        <f>+R10*12</f>
        <v>0</v>
      </c>
      <c r="T10" s="33"/>
      <c r="U10" s="33"/>
      <c r="V10" s="33"/>
      <c r="W10" s="33"/>
      <c r="X10" s="33"/>
      <c r="Y10" s="33"/>
      <c r="Z10" s="33"/>
      <c r="AA10" s="33"/>
      <c r="AB10" s="33"/>
      <c r="AC10" s="33"/>
      <c r="AD10" s="33"/>
      <c r="AE10" s="33"/>
      <c r="AF10" s="33"/>
      <c r="AG10" s="33"/>
      <c r="AH10" s="33"/>
      <c r="AI10" s="33"/>
    </row>
    <row r="11" spans="1:35" s="13" customFormat="1" ht="15" customHeight="1" x14ac:dyDescent="0.35">
      <c r="B11" s="67" t="s">
        <v>75</v>
      </c>
      <c r="C11" s="274"/>
      <c r="D11" s="274"/>
      <c r="E11" s="274"/>
      <c r="F11" s="274"/>
      <c r="G11" s="274"/>
      <c r="H11" s="274"/>
      <c r="I11" s="274"/>
      <c r="J11" s="274"/>
      <c r="K11" s="274"/>
      <c r="L11" s="274"/>
      <c r="M11" s="274"/>
      <c r="N11" s="274"/>
      <c r="O11" s="42">
        <f>C11+D11+E11+F11+G11+H11+I11+J11+K11+L11+M11+N11</f>
        <v>0</v>
      </c>
      <c r="P11" s="273"/>
      <c r="Q11" s="42">
        <f>+P11*12</f>
        <v>0</v>
      </c>
      <c r="R11" s="273"/>
      <c r="S11" s="42">
        <f>+R11*12</f>
        <v>0</v>
      </c>
      <c r="T11" s="33"/>
      <c r="U11" s="33"/>
      <c r="V11" s="33"/>
      <c r="W11" s="33"/>
      <c r="X11" s="33"/>
      <c r="Y11" s="33"/>
      <c r="Z11" s="33"/>
      <c r="AA11" s="33"/>
      <c r="AB11" s="33"/>
      <c r="AC11" s="33"/>
      <c r="AD11" s="33"/>
      <c r="AE11" s="33"/>
      <c r="AF11" s="33"/>
      <c r="AG11" s="33"/>
      <c r="AH11" s="33"/>
      <c r="AI11" s="33"/>
    </row>
    <row r="12" spans="1:35" s="13" customFormat="1" ht="15" customHeight="1" x14ac:dyDescent="0.35">
      <c r="B12" s="67" t="s">
        <v>172</v>
      </c>
      <c r="C12" s="274"/>
      <c r="D12" s="274"/>
      <c r="E12" s="274"/>
      <c r="F12" s="274"/>
      <c r="G12" s="274"/>
      <c r="H12" s="274"/>
      <c r="I12" s="274"/>
      <c r="J12" s="274"/>
      <c r="K12" s="274"/>
      <c r="L12" s="274"/>
      <c r="M12" s="274"/>
      <c r="N12" s="274"/>
      <c r="O12" s="42">
        <f>C12+D12+E12+F12+G12+H12+I12+J12+K12+L12+M12+N12</f>
        <v>0</v>
      </c>
      <c r="P12" s="273"/>
      <c r="Q12" s="42">
        <f>+P12*12</f>
        <v>0</v>
      </c>
      <c r="R12" s="273"/>
      <c r="S12" s="42">
        <f>+R12*12</f>
        <v>0</v>
      </c>
      <c r="T12" s="33"/>
      <c r="U12" s="33"/>
      <c r="V12" s="33"/>
      <c r="W12" s="33"/>
      <c r="X12" s="33"/>
      <c r="Y12" s="33"/>
      <c r="Z12" s="33"/>
      <c r="AA12" s="33"/>
      <c r="AB12" s="33"/>
      <c r="AC12" s="33"/>
      <c r="AD12" s="33"/>
      <c r="AE12" s="33"/>
      <c r="AF12" s="33"/>
      <c r="AG12" s="33"/>
      <c r="AH12" s="33"/>
      <c r="AI12" s="33"/>
    </row>
    <row r="13" spans="1:35" s="13" customFormat="1" ht="15" customHeight="1" x14ac:dyDescent="0.35">
      <c r="B13" s="67" t="s">
        <v>76</v>
      </c>
      <c r="C13" s="274"/>
      <c r="D13" s="274"/>
      <c r="E13" s="274"/>
      <c r="F13" s="274"/>
      <c r="G13" s="274"/>
      <c r="H13" s="274"/>
      <c r="I13" s="274"/>
      <c r="J13" s="274"/>
      <c r="K13" s="274"/>
      <c r="L13" s="274"/>
      <c r="M13" s="274"/>
      <c r="N13" s="274"/>
      <c r="O13" s="42">
        <f>C13+D13+E13+F13+G13+H13+I13+J13+K13+L13+M13+N13</f>
        <v>0</v>
      </c>
      <c r="P13" s="273"/>
      <c r="Q13" s="42">
        <f>+P13*12</f>
        <v>0</v>
      </c>
      <c r="R13" s="273"/>
      <c r="S13" s="42">
        <f>+R13*12</f>
        <v>0</v>
      </c>
      <c r="T13" s="33"/>
      <c r="U13" s="33"/>
      <c r="V13" s="33"/>
      <c r="W13" s="33"/>
      <c r="X13" s="33"/>
      <c r="Y13" s="33"/>
      <c r="Z13" s="33"/>
      <c r="AA13" s="33"/>
      <c r="AB13" s="33"/>
      <c r="AC13" s="33"/>
      <c r="AD13" s="33"/>
      <c r="AE13" s="33"/>
      <c r="AF13" s="33"/>
      <c r="AG13" s="33"/>
      <c r="AH13" s="33"/>
      <c r="AI13" s="33"/>
    </row>
    <row r="14" spans="1:35" s="13" customFormat="1" ht="15" customHeight="1" x14ac:dyDescent="0.35">
      <c r="B14" s="67" t="s">
        <v>77</v>
      </c>
      <c r="C14" s="274"/>
      <c r="D14" s="274"/>
      <c r="E14" s="274"/>
      <c r="F14" s="274"/>
      <c r="G14" s="274"/>
      <c r="H14" s="274"/>
      <c r="I14" s="274"/>
      <c r="J14" s="274"/>
      <c r="K14" s="274"/>
      <c r="L14" s="274"/>
      <c r="M14" s="274"/>
      <c r="N14" s="274"/>
      <c r="O14" s="42">
        <f t="shared" si="0"/>
        <v>0</v>
      </c>
      <c r="P14" s="273"/>
      <c r="Q14" s="42">
        <f t="shared" si="1"/>
        <v>0</v>
      </c>
      <c r="R14" s="273"/>
      <c r="S14" s="42">
        <f t="shared" si="2"/>
        <v>0</v>
      </c>
      <c r="T14" s="33"/>
      <c r="U14" s="33"/>
      <c r="V14" s="33"/>
      <c r="W14" s="33"/>
      <c r="X14" s="33"/>
      <c r="Y14" s="33"/>
      <c r="Z14" s="33"/>
      <c r="AA14" s="33"/>
      <c r="AB14" s="33"/>
      <c r="AC14" s="33"/>
      <c r="AD14" s="33"/>
      <c r="AE14" s="33"/>
      <c r="AF14" s="33"/>
      <c r="AG14" s="33"/>
      <c r="AH14" s="33"/>
      <c r="AI14" s="33"/>
    </row>
    <row r="15" spans="1:35" s="13" customFormat="1" ht="15" customHeight="1" x14ac:dyDescent="0.35">
      <c r="B15" s="67" t="s">
        <v>78</v>
      </c>
      <c r="C15" s="274"/>
      <c r="D15" s="274"/>
      <c r="E15" s="274"/>
      <c r="F15" s="274"/>
      <c r="G15" s="274"/>
      <c r="H15" s="274"/>
      <c r="I15" s="274"/>
      <c r="J15" s="274"/>
      <c r="K15" s="274"/>
      <c r="L15" s="274"/>
      <c r="M15" s="274"/>
      <c r="N15" s="274"/>
      <c r="O15" s="42">
        <f>C15+D15+E15+F15+G15+H15+I15+J15+K15+L15+M15+N15</f>
        <v>0</v>
      </c>
      <c r="P15" s="273"/>
      <c r="Q15" s="42">
        <f>+P15*12</f>
        <v>0</v>
      </c>
      <c r="R15" s="273"/>
      <c r="S15" s="42">
        <f>+R15*12</f>
        <v>0</v>
      </c>
      <c r="T15" s="33"/>
      <c r="U15" s="33"/>
      <c r="V15" s="33"/>
      <c r="W15" s="33"/>
      <c r="X15" s="33"/>
      <c r="Y15" s="33"/>
      <c r="Z15" s="33"/>
      <c r="AA15" s="33"/>
      <c r="AB15" s="33"/>
      <c r="AC15" s="33"/>
      <c r="AD15" s="33"/>
      <c r="AE15" s="33"/>
      <c r="AF15" s="33"/>
      <c r="AG15" s="33"/>
      <c r="AH15" s="33"/>
      <c r="AI15" s="33"/>
    </row>
    <row r="16" spans="1:35" s="13" customFormat="1" ht="15" customHeight="1" x14ac:dyDescent="0.35">
      <c r="B16" s="67" t="s">
        <v>79</v>
      </c>
      <c r="C16" s="274"/>
      <c r="D16" s="274"/>
      <c r="E16" s="274"/>
      <c r="F16" s="274"/>
      <c r="G16" s="274"/>
      <c r="H16" s="274"/>
      <c r="I16" s="274"/>
      <c r="J16" s="274"/>
      <c r="K16" s="274"/>
      <c r="L16" s="274"/>
      <c r="M16" s="274"/>
      <c r="N16" s="274"/>
      <c r="O16" s="42">
        <f>C16+D16+E16+F16+G16+H16+I16+J16+K16+L16+M16+N16</f>
        <v>0</v>
      </c>
      <c r="P16" s="273"/>
      <c r="Q16" s="42">
        <f>+P16*12</f>
        <v>0</v>
      </c>
      <c r="R16" s="273"/>
      <c r="S16" s="42">
        <f>+R16*12</f>
        <v>0</v>
      </c>
      <c r="T16" s="33"/>
      <c r="U16" s="33"/>
      <c r="V16" s="33"/>
      <c r="W16" s="33"/>
      <c r="X16" s="33"/>
      <c r="Y16" s="33"/>
      <c r="Z16" s="33"/>
      <c r="AA16" s="33"/>
      <c r="AB16" s="33"/>
      <c r="AC16" s="33"/>
      <c r="AD16" s="33"/>
      <c r="AE16" s="33"/>
      <c r="AF16" s="33"/>
      <c r="AG16" s="33"/>
      <c r="AH16" s="33"/>
      <c r="AI16" s="33"/>
    </row>
    <row r="17" spans="1:35" s="13" customFormat="1" ht="15" customHeight="1" x14ac:dyDescent="0.35">
      <c r="B17" s="67" t="s">
        <v>80</v>
      </c>
      <c r="C17" s="274"/>
      <c r="D17" s="274"/>
      <c r="E17" s="274"/>
      <c r="F17" s="274"/>
      <c r="G17" s="274"/>
      <c r="H17" s="274"/>
      <c r="I17" s="274"/>
      <c r="J17" s="274"/>
      <c r="K17" s="274"/>
      <c r="L17" s="274"/>
      <c r="M17" s="274"/>
      <c r="N17" s="274"/>
      <c r="O17" s="42">
        <f>C17+D17+E17+F17+G17+H17+I17+J17+K17+L17+M17+N17</f>
        <v>0</v>
      </c>
      <c r="P17" s="273"/>
      <c r="Q17" s="42">
        <f>+P17*12</f>
        <v>0</v>
      </c>
      <c r="R17" s="273"/>
      <c r="S17" s="42">
        <f>+R17*12</f>
        <v>0</v>
      </c>
      <c r="T17" s="33"/>
      <c r="U17" s="33"/>
      <c r="V17" s="33"/>
      <c r="W17" s="33"/>
      <c r="X17" s="33"/>
      <c r="Y17" s="33"/>
      <c r="Z17" s="33"/>
      <c r="AA17" s="33"/>
      <c r="AB17" s="33"/>
      <c r="AC17" s="33"/>
      <c r="AD17" s="33"/>
      <c r="AE17" s="33"/>
      <c r="AF17" s="33"/>
      <c r="AG17" s="33"/>
      <c r="AH17" s="33"/>
      <c r="AI17" s="33"/>
    </row>
    <row r="18" spans="1:35" s="13" customFormat="1" ht="15" customHeight="1" x14ac:dyDescent="0.35">
      <c r="B18" s="67" t="s">
        <v>81</v>
      </c>
      <c r="C18" s="274"/>
      <c r="D18" s="274"/>
      <c r="E18" s="274"/>
      <c r="F18" s="274"/>
      <c r="G18" s="274"/>
      <c r="H18" s="274"/>
      <c r="I18" s="274"/>
      <c r="J18" s="274"/>
      <c r="K18" s="274"/>
      <c r="L18" s="274"/>
      <c r="M18" s="274"/>
      <c r="N18" s="274"/>
      <c r="O18" s="42">
        <f t="shared" si="0"/>
        <v>0</v>
      </c>
      <c r="P18" s="273"/>
      <c r="Q18" s="42">
        <f t="shared" si="1"/>
        <v>0</v>
      </c>
      <c r="R18" s="273"/>
      <c r="S18" s="42">
        <f t="shared" si="2"/>
        <v>0</v>
      </c>
      <c r="T18" s="33"/>
      <c r="U18" s="33"/>
      <c r="V18" s="33"/>
      <c r="W18" s="33"/>
      <c r="X18" s="33"/>
      <c r="Y18" s="33"/>
      <c r="Z18" s="33"/>
      <c r="AA18" s="33"/>
      <c r="AB18" s="33"/>
      <c r="AC18" s="33"/>
      <c r="AD18" s="33"/>
      <c r="AE18" s="33"/>
      <c r="AF18" s="33"/>
      <c r="AG18" s="33"/>
      <c r="AH18" s="33"/>
      <c r="AI18" s="33"/>
    </row>
    <row r="19" spans="1:35" s="13" customFormat="1" ht="15" customHeight="1" x14ac:dyDescent="0.35">
      <c r="B19" s="67" t="s">
        <v>82</v>
      </c>
      <c r="C19" s="274"/>
      <c r="D19" s="274"/>
      <c r="E19" s="274"/>
      <c r="F19" s="274"/>
      <c r="G19" s="274"/>
      <c r="H19" s="274"/>
      <c r="I19" s="274"/>
      <c r="J19" s="274"/>
      <c r="K19" s="274"/>
      <c r="L19" s="274"/>
      <c r="M19" s="274"/>
      <c r="N19" s="274"/>
      <c r="O19" s="42">
        <f t="shared" si="0"/>
        <v>0</v>
      </c>
      <c r="P19" s="273"/>
      <c r="Q19" s="42">
        <f t="shared" si="1"/>
        <v>0</v>
      </c>
      <c r="R19" s="273"/>
      <c r="S19" s="42">
        <f t="shared" si="2"/>
        <v>0</v>
      </c>
      <c r="T19" s="33"/>
      <c r="U19" s="33"/>
      <c r="V19" s="33"/>
      <c r="W19" s="33"/>
      <c r="X19" s="33"/>
      <c r="Y19" s="33"/>
      <c r="Z19" s="33"/>
      <c r="AA19" s="33"/>
      <c r="AB19" s="33"/>
      <c r="AC19" s="33"/>
      <c r="AD19" s="33"/>
      <c r="AE19" s="33"/>
      <c r="AF19" s="33"/>
      <c r="AG19" s="33"/>
      <c r="AH19" s="33"/>
      <c r="AI19" s="33"/>
    </row>
    <row r="20" spans="1:35" s="13" customFormat="1" ht="15" customHeight="1" x14ac:dyDescent="0.35">
      <c r="B20" s="67" t="s">
        <v>83</v>
      </c>
      <c r="C20" s="274"/>
      <c r="D20" s="274"/>
      <c r="E20" s="274"/>
      <c r="F20" s="274"/>
      <c r="G20" s="274"/>
      <c r="H20" s="274"/>
      <c r="I20" s="274"/>
      <c r="J20" s="274"/>
      <c r="K20" s="274"/>
      <c r="L20" s="274"/>
      <c r="M20" s="274"/>
      <c r="N20" s="274"/>
      <c r="O20" s="42">
        <f t="shared" si="0"/>
        <v>0</v>
      </c>
      <c r="P20" s="273"/>
      <c r="Q20" s="42">
        <f>+P20*12</f>
        <v>0</v>
      </c>
      <c r="R20" s="273"/>
      <c r="S20" s="42">
        <f>+R20*12</f>
        <v>0</v>
      </c>
      <c r="T20" s="33"/>
      <c r="U20" s="33"/>
      <c r="V20" s="33"/>
      <c r="W20" s="33"/>
      <c r="X20" s="33"/>
      <c r="Y20" s="33"/>
      <c r="Z20" s="33"/>
      <c r="AA20" s="33"/>
      <c r="AB20" s="33"/>
      <c r="AC20" s="33"/>
      <c r="AD20" s="33"/>
      <c r="AE20" s="33"/>
      <c r="AF20" s="33"/>
      <c r="AG20" s="33"/>
      <c r="AH20" s="33"/>
      <c r="AI20" s="33"/>
    </row>
    <row r="21" spans="1:35" s="13" customFormat="1" ht="15" customHeight="1" x14ac:dyDescent="0.35">
      <c r="B21" s="67" t="s">
        <v>84</v>
      </c>
      <c r="C21" s="274"/>
      <c r="D21" s="274"/>
      <c r="E21" s="274"/>
      <c r="F21" s="274"/>
      <c r="G21" s="274"/>
      <c r="H21" s="274"/>
      <c r="I21" s="274"/>
      <c r="J21" s="274"/>
      <c r="K21" s="274"/>
      <c r="L21" s="274"/>
      <c r="M21" s="274"/>
      <c r="N21" s="274"/>
      <c r="O21" s="42">
        <f t="shared" si="0"/>
        <v>0</v>
      </c>
      <c r="P21" s="273"/>
      <c r="Q21" s="42">
        <f>+P21*12</f>
        <v>0</v>
      </c>
      <c r="R21" s="273"/>
      <c r="S21" s="42">
        <f>+R21*12</f>
        <v>0</v>
      </c>
      <c r="T21" s="33"/>
      <c r="U21" s="33"/>
      <c r="V21" s="33"/>
      <c r="W21" s="33"/>
      <c r="X21" s="33"/>
      <c r="Y21" s="33"/>
      <c r="Z21" s="33"/>
      <c r="AA21" s="33"/>
      <c r="AB21" s="33"/>
      <c r="AC21" s="33"/>
      <c r="AD21" s="33"/>
      <c r="AE21" s="33"/>
      <c r="AF21" s="33"/>
      <c r="AG21" s="33"/>
      <c r="AH21" s="33"/>
      <c r="AI21" s="33"/>
    </row>
    <row r="22" spans="1:35" s="13" customFormat="1" ht="15" customHeight="1" x14ac:dyDescent="0.35">
      <c r="B22" s="285" t="s">
        <v>26</v>
      </c>
      <c r="C22" s="274"/>
      <c r="D22" s="274"/>
      <c r="E22" s="274"/>
      <c r="F22" s="274"/>
      <c r="G22" s="274"/>
      <c r="H22" s="274"/>
      <c r="I22" s="274"/>
      <c r="J22" s="274"/>
      <c r="K22" s="274"/>
      <c r="L22" s="274"/>
      <c r="M22" s="274"/>
      <c r="N22" s="274"/>
      <c r="O22" s="42">
        <f t="shared" si="0"/>
        <v>0</v>
      </c>
      <c r="P22" s="273"/>
      <c r="Q22" s="42">
        <f t="shared" ref="Q22:Q28" si="3">+P22*12</f>
        <v>0</v>
      </c>
      <c r="R22" s="273"/>
      <c r="S22" s="42">
        <f t="shared" ref="S22:S28" si="4">+R22*12</f>
        <v>0</v>
      </c>
      <c r="T22" s="33"/>
      <c r="U22" s="33"/>
      <c r="V22" s="33"/>
      <c r="W22" s="33"/>
      <c r="X22" s="33"/>
      <c r="Y22" s="33"/>
      <c r="Z22" s="33"/>
      <c r="AA22" s="33"/>
      <c r="AB22" s="33"/>
      <c r="AC22" s="33"/>
      <c r="AD22" s="33"/>
      <c r="AE22" s="33"/>
      <c r="AF22" s="33"/>
      <c r="AG22" s="33"/>
      <c r="AH22" s="33"/>
      <c r="AI22" s="33"/>
    </row>
    <row r="23" spans="1:35" s="13" customFormat="1" ht="15" customHeight="1" x14ac:dyDescent="0.35">
      <c r="B23" s="285" t="s">
        <v>26</v>
      </c>
      <c r="C23" s="274"/>
      <c r="D23" s="274"/>
      <c r="E23" s="274"/>
      <c r="F23" s="274"/>
      <c r="G23" s="274"/>
      <c r="H23" s="274"/>
      <c r="I23" s="274"/>
      <c r="J23" s="274"/>
      <c r="K23" s="274"/>
      <c r="L23" s="274"/>
      <c r="M23" s="274"/>
      <c r="N23" s="274"/>
      <c r="O23" s="42">
        <f t="shared" si="0"/>
        <v>0</v>
      </c>
      <c r="P23" s="273"/>
      <c r="Q23" s="42">
        <f t="shared" si="3"/>
        <v>0</v>
      </c>
      <c r="R23" s="273"/>
      <c r="S23" s="42">
        <f t="shared" si="4"/>
        <v>0</v>
      </c>
      <c r="T23" s="33"/>
      <c r="U23" s="33"/>
      <c r="V23" s="33"/>
      <c r="W23" s="33"/>
      <c r="X23" s="33"/>
      <c r="Y23" s="33"/>
      <c r="Z23" s="33"/>
      <c r="AA23" s="33"/>
      <c r="AB23" s="33"/>
      <c r="AC23" s="33"/>
      <c r="AD23" s="33"/>
      <c r="AE23" s="33"/>
      <c r="AF23" s="33"/>
      <c r="AG23" s="33"/>
      <c r="AH23" s="33"/>
      <c r="AI23" s="33"/>
    </row>
    <row r="24" spans="1:35" s="13" customFormat="1" ht="15" customHeight="1" x14ac:dyDescent="0.35">
      <c r="B24" s="285" t="s">
        <v>26</v>
      </c>
      <c r="C24" s="274"/>
      <c r="D24" s="274"/>
      <c r="E24" s="274"/>
      <c r="F24" s="274"/>
      <c r="G24" s="274"/>
      <c r="H24" s="274"/>
      <c r="I24" s="274"/>
      <c r="J24" s="274"/>
      <c r="K24" s="274"/>
      <c r="L24" s="274"/>
      <c r="M24" s="274"/>
      <c r="N24" s="274"/>
      <c r="O24" s="42">
        <f t="shared" si="0"/>
        <v>0</v>
      </c>
      <c r="P24" s="273"/>
      <c r="Q24" s="42">
        <f t="shared" si="3"/>
        <v>0</v>
      </c>
      <c r="R24" s="273"/>
      <c r="S24" s="42">
        <f t="shared" si="4"/>
        <v>0</v>
      </c>
      <c r="T24" s="33"/>
      <c r="U24" s="33"/>
      <c r="V24" s="33"/>
      <c r="W24" s="33"/>
      <c r="X24" s="33"/>
      <c r="Y24" s="33"/>
      <c r="Z24" s="33"/>
      <c r="AA24" s="33"/>
      <c r="AB24" s="33"/>
      <c r="AC24" s="33"/>
      <c r="AD24" s="33"/>
      <c r="AE24" s="33"/>
      <c r="AF24" s="33"/>
      <c r="AG24" s="33"/>
      <c r="AH24" s="33"/>
      <c r="AI24" s="33"/>
    </row>
    <row r="25" spans="1:35" s="13" customFormat="1" ht="15" customHeight="1" x14ac:dyDescent="0.35">
      <c r="B25" s="285" t="s">
        <v>26</v>
      </c>
      <c r="C25" s="274"/>
      <c r="D25" s="274"/>
      <c r="E25" s="274"/>
      <c r="F25" s="274"/>
      <c r="G25" s="274"/>
      <c r="H25" s="274"/>
      <c r="I25" s="274"/>
      <c r="J25" s="274"/>
      <c r="K25" s="274"/>
      <c r="L25" s="274"/>
      <c r="M25" s="274"/>
      <c r="N25" s="274"/>
      <c r="O25" s="42">
        <f t="shared" si="0"/>
        <v>0</v>
      </c>
      <c r="P25" s="273"/>
      <c r="Q25" s="42">
        <f t="shared" si="3"/>
        <v>0</v>
      </c>
      <c r="R25" s="273"/>
      <c r="S25" s="42">
        <f t="shared" si="4"/>
        <v>0</v>
      </c>
      <c r="T25" s="33"/>
      <c r="U25" s="33"/>
      <c r="V25" s="33"/>
      <c r="W25" s="33"/>
      <c r="X25" s="33"/>
      <c r="Y25" s="33"/>
      <c r="Z25" s="33"/>
      <c r="AA25" s="33"/>
      <c r="AB25" s="33"/>
      <c r="AC25" s="33"/>
      <c r="AD25" s="33"/>
      <c r="AE25" s="33"/>
      <c r="AF25" s="33"/>
      <c r="AG25" s="33"/>
      <c r="AH25" s="33"/>
      <c r="AI25" s="33"/>
    </row>
    <row r="26" spans="1:35" s="19" customFormat="1" ht="30" customHeight="1" x14ac:dyDescent="0.4">
      <c r="B26" s="211" t="s">
        <v>162</v>
      </c>
      <c r="C26" s="176">
        <f t="shared" ref="C26:S26" si="5">SUM(C7:C25)</f>
        <v>0</v>
      </c>
      <c r="D26" s="176">
        <f t="shared" si="5"/>
        <v>0</v>
      </c>
      <c r="E26" s="176">
        <f t="shared" si="5"/>
        <v>0</v>
      </c>
      <c r="F26" s="176">
        <f t="shared" si="5"/>
        <v>0</v>
      </c>
      <c r="G26" s="176">
        <f t="shared" si="5"/>
        <v>0</v>
      </c>
      <c r="H26" s="176">
        <f t="shared" si="5"/>
        <v>0</v>
      </c>
      <c r="I26" s="176">
        <f t="shared" si="5"/>
        <v>0</v>
      </c>
      <c r="J26" s="176">
        <f t="shared" si="5"/>
        <v>0</v>
      </c>
      <c r="K26" s="176">
        <f t="shared" si="5"/>
        <v>0</v>
      </c>
      <c r="L26" s="176">
        <f t="shared" si="5"/>
        <v>0</v>
      </c>
      <c r="M26" s="176">
        <f t="shared" si="5"/>
        <v>0</v>
      </c>
      <c r="N26" s="176">
        <f t="shared" si="5"/>
        <v>0</v>
      </c>
      <c r="O26" s="180">
        <f t="shared" si="5"/>
        <v>0</v>
      </c>
      <c r="P26" s="176">
        <f t="shared" si="5"/>
        <v>0</v>
      </c>
      <c r="Q26" s="206">
        <f t="shared" si="5"/>
        <v>0</v>
      </c>
      <c r="R26" s="176">
        <f t="shared" si="5"/>
        <v>0</v>
      </c>
      <c r="S26" s="206">
        <f t="shared" si="5"/>
        <v>0</v>
      </c>
      <c r="T26" s="77"/>
      <c r="U26" s="77"/>
      <c r="V26" s="77"/>
      <c r="W26" s="77"/>
      <c r="X26" s="77"/>
      <c r="Y26" s="77"/>
      <c r="Z26" s="77"/>
      <c r="AA26" s="77"/>
      <c r="AB26" s="77"/>
      <c r="AC26" s="77"/>
      <c r="AD26" s="77"/>
      <c r="AE26" s="77"/>
      <c r="AF26" s="77"/>
      <c r="AG26" s="77"/>
      <c r="AH26" s="77"/>
      <c r="AI26" s="77"/>
    </row>
    <row r="27" spans="1:35" s="13" customFormat="1" ht="24" customHeight="1" x14ac:dyDescent="0.35">
      <c r="B27" s="67" t="s">
        <v>86</v>
      </c>
      <c r="C27" s="178">
        <f>+'1. Steuer u. Sozialvers.'!C35</f>
        <v>0</v>
      </c>
      <c r="D27" s="178">
        <f>+'1. Steuer u. Sozialvers.'!D35</f>
        <v>0</v>
      </c>
      <c r="E27" s="178">
        <f>+'1. Steuer u. Sozialvers.'!E35</f>
        <v>0</v>
      </c>
      <c r="F27" s="178">
        <f>+'1. Steuer u. Sozialvers.'!F35</f>
        <v>0</v>
      </c>
      <c r="G27" s="178">
        <f>+'1. Steuer u. Sozialvers.'!G35</f>
        <v>0</v>
      </c>
      <c r="H27" s="178">
        <f>+'1. Steuer u. Sozialvers.'!H35</f>
        <v>0</v>
      </c>
      <c r="I27" s="178">
        <f>+'1. Steuer u. Sozialvers.'!I35</f>
        <v>0</v>
      </c>
      <c r="J27" s="178">
        <f>+'1. Steuer u. Sozialvers.'!J35</f>
        <v>0</v>
      </c>
      <c r="K27" s="178">
        <f>+'1. Steuer u. Sozialvers.'!K35</f>
        <v>0</v>
      </c>
      <c r="L27" s="178">
        <f>+'1. Steuer u. Sozialvers.'!L35</f>
        <v>0</v>
      </c>
      <c r="M27" s="178">
        <f>+'1. Steuer u. Sozialvers.'!M35</f>
        <v>0</v>
      </c>
      <c r="N27" s="178">
        <f>+'1. Steuer u. Sozialvers.'!N35</f>
        <v>0</v>
      </c>
      <c r="O27" s="42">
        <f>C27+D27+E27+F27+G27+H27+I27+J27+K27+L27+M27+N27</f>
        <v>0</v>
      </c>
      <c r="P27" s="183">
        <f>+'1. Steuer u. Sozialvers.'!Q35/12</f>
        <v>0</v>
      </c>
      <c r="Q27" s="42">
        <f>+P27*12</f>
        <v>0</v>
      </c>
      <c r="R27" s="183">
        <f>+'1. Steuer u. Sozialvers.'!S35/12</f>
        <v>0</v>
      </c>
      <c r="S27" s="42">
        <f>+R27*12</f>
        <v>0</v>
      </c>
      <c r="T27" s="33"/>
      <c r="U27" s="33"/>
      <c r="V27" s="33"/>
      <c r="W27" s="33"/>
      <c r="X27" s="33"/>
      <c r="Y27" s="33"/>
      <c r="Z27" s="33"/>
      <c r="AA27" s="33"/>
      <c r="AB27" s="33"/>
      <c r="AC27" s="33"/>
      <c r="AD27" s="33"/>
      <c r="AE27" s="33"/>
      <c r="AF27" s="33"/>
      <c r="AG27" s="33"/>
      <c r="AH27" s="33"/>
      <c r="AI27" s="33"/>
    </row>
    <row r="28" spans="1:35" s="13" customFormat="1" ht="15" customHeight="1" x14ac:dyDescent="0.35">
      <c r="B28" s="157" t="s">
        <v>85</v>
      </c>
      <c r="C28" s="204">
        <f>+'1. Steuer u. Sozialvers.'!C36</f>
        <v>0</v>
      </c>
      <c r="D28" s="204">
        <f>+'1. Steuer u. Sozialvers.'!D36</f>
        <v>0</v>
      </c>
      <c r="E28" s="204">
        <f>+'1. Steuer u. Sozialvers.'!E36</f>
        <v>0</v>
      </c>
      <c r="F28" s="204">
        <f>+'1. Steuer u. Sozialvers.'!F36</f>
        <v>0</v>
      </c>
      <c r="G28" s="204">
        <f>+'1. Steuer u. Sozialvers.'!G36</f>
        <v>0</v>
      </c>
      <c r="H28" s="204">
        <f>+'1. Steuer u. Sozialvers.'!H36</f>
        <v>0</v>
      </c>
      <c r="I28" s="204">
        <f>+'1. Steuer u. Sozialvers.'!I36</f>
        <v>0</v>
      </c>
      <c r="J28" s="204">
        <f>+'1. Steuer u. Sozialvers.'!J36</f>
        <v>0</v>
      </c>
      <c r="K28" s="204">
        <f>+'1. Steuer u. Sozialvers.'!K36</f>
        <v>0</v>
      </c>
      <c r="L28" s="204">
        <f>+'1. Steuer u. Sozialvers.'!L36</f>
        <v>0</v>
      </c>
      <c r="M28" s="204">
        <f>+'1. Steuer u. Sozialvers.'!M36</f>
        <v>0</v>
      </c>
      <c r="N28" s="204">
        <f>+'1. Steuer u. Sozialvers.'!N36</f>
        <v>0</v>
      </c>
      <c r="O28" s="167">
        <f t="shared" si="0"/>
        <v>0</v>
      </c>
      <c r="P28" s="205">
        <f>+'1. Steuer u. Sozialvers.'!Q36/12</f>
        <v>0</v>
      </c>
      <c r="Q28" s="167">
        <f t="shared" si="3"/>
        <v>0</v>
      </c>
      <c r="R28" s="205">
        <f>+'1. Steuer u. Sozialvers.'!S36/12</f>
        <v>0</v>
      </c>
      <c r="S28" s="167">
        <f t="shared" si="4"/>
        <v>0</v>
      </c>
      <c r="T28" s="33"/>
      <c r="U28" s="33"/>
      <c r="V28" s="33"/>
      <c r="W28" s="33"/>
      <c r="X28" s="33"/>
      <c r="Y28" s="33"/>
      <c r="Z28" s="33"/>
      <c r="AA28" s="33"/>
      <c r="AB28" s="33"/>
      <c r="AC28" s="33"/>
      <c r="AD28" s="33"/>
      <c r="AE28" s="33"/>
      <c r="AF28" s="33"/>
      <c r="AG28" s="33"/>
      <c r="AH28" s="33"/>
      <c r="AI28" s="33"/>
    </row>
    <row r="29" spans="1:35" s="13" customFormat="1" ht="15" customHeight="1" x14ac:dyDescent="0.35">
      <c r="B29" s="68" t="s">
        <v>12</v>
      </c>
      <c r="C29" s="182">
        <f>+'1. Steuer u. Sozialvers.'!C37</f>
        <v>0</v>
      </c>
      <c r="D29" s="182">
        <f>+'1. Steuer u. Sozialvers.'!D37</f>
        <v>0</v>
      </c>
      <c r="E29" s="182">
        <f>+'1. Steuer u. Sozialvers.'!E37</f>
        <v>0</v>
      </c>
      <c r="F29" s="182">
        <f>+'1. Steuer u. Sozialvers.'!F37</f>
        <v>0</v>
      </c>
      <c r="G29" s="182">
        <f>+'1. Steuer u. Sozialvers.'!G37</f>
        <v>0</v>
      </c>
      <c r="H29" s="182">
        <f>+'1. Steuer u. Sozialvers.'!H37</f>
        <v>0</v>
      </c>
      <c r="I29" s="182">
        <f>+'1. Steuer u. Sozialvers.'!I37</f>
        <v>0</v>
      </c>
      <c r="J29" s="182">
        <f>+'1. Steuer u. Sozialvers.'!J37</f>
        <v>0</v>
      </c>
      <c r="K29" s="182">
        <f>+'1. Steuer u. Sozialvers.'!K37</f>
        <v>0</v>
      </c>
      <c r="L29" s="182">
        <f>+'1. Steuer u. Sozialvers.'!L37</f>
        <v>0</v>
      </c>
      <c r="M29" s="182">
        <f>+'1. Steuer u. Sozialvers.'!M37</f>
        <v>0</v>
      </c>
      <c r="N29" s="182">
        <f>+'1. Steuer u. Sozialvers.'!N37</f>
        <v>0</v>
      </c>
      <c r="O29" s="69">
        <f t="shared" si="0"/>
        <v>0</v>
      </c>
      <c r="P29" s="183">
        <f>+'1. Steuer u. Sozialvers.'!Q37/12</f>
        <v>0</v>
      </c>
      <c r="Q29" s="70">
        <f>+P29*12</f>
        <v>0</v>
      </c>
      <c r="R29" s="184">
        <f>+'1. Steuer u. Sozialvers.'!S37/12</f>
        <v>0</v>
      </c>
      <c r="S29" s="72">
        <f>+R29*12</f>
        <v>0</v>
      </c>
      <c r="T29" s="33"/>
      <c r="U29" s="33"/>
      <c r="V29" s="33"/>
      <c r="W29" s="33"/>
      <c r="X29" s="33"/>
      <c r="Y29" s="33"/>
      <c r="Z29" s="33"/>
      <c r="AA29" s="33"/>
      <c r="AB29" s="33"/>
      <c r="AC29" s="33"/>
      <c r="AD29" s="33"/>
      <c r="AE29" s="33"/>
      <c r="AF29" s="33"/>
      <c r="AG29" s="33"/>
      <c r="AH29" s="33"/>
      <c r="AI29" s="33"/>
    </row>
    <row r="30" spans="1:35" s="19" customFormat="1" ht="30" customHeight="1" x14ac:dyDescent="0.4">
      <c r="B30" s="211" t="s">
        <v>163</v>
      </c>
      <c r="C30" s="64">
        <f t="shared" ref="C30:S30" si="6">SUM(C26:C29)</f>
        <v>0</v>
      </c>
      <c r="D30" s="64">
        <f t="shared" si="6"/>
        <v>0</v>
      </c>
      <c r="E30" s="64">
        <f t="shared" si="6"/>
        <v>0</v>
      </c>
      <c r="F30" s="64">
        <f t="shared" si="6"/>
        <v>0</v>
      </c>
      <c r="G30" s="64">
        <f t="shared" si="6"/>
        <v>0</v>
      </c>
      <c r="H30" s="64">
        <f t="shared" si="6"/>
        <v>0</v>
      </c>
      <c r="I30" s="64">
        <f t="shared" si="6"/>
        <v>0</v>
      </c>
      <c r="J30" s="64">
        <f t="shared" si="6"/>
        <v>0</v>
      </c>
      <c r="K30" s="64">
        <f t="shared" si="6"/>
        <v>0</v>
      </c>
      <c r="L30" s="64">
        <f t="shared" si="6"/>
        <v>0</v>
      </c>
      <c r="M30" s="64">
        <f t="shared" si="6"/>
        <v>0</v>
      </c>
      <c r="N30" s="64">
        <f t="shared" si="6"/>
        <v>0</v>
      </c>
      <c r="O30" s="64">
        <f t="shared" si="6"/>
        <v>0</v>
      </c>
      <c r="P30" s="207">
        <f t="shared" si="6"/>
        <v>0</v>
      </c>
      <c r="Q30" s="180">
        <f t="shared" si="6"/>
        <v>0</v>
      </c>
      <c r="R30" s="189">
        <f t="shared" si="6"/>
        <v>0</v>
      </c>
      <c r="S30" s="180">
        <f t="shared" si="6"/>
        <v>0</v>
      </c>
      <c r="T30" s="51"/>
    </row>
    <row r="31" spans="1:35" s="13" customFormat="1" ht="22.5" customHeight="1" x14ac:dyDescent="0.4">
      <c r="A31" s="19"/>
      <c r="B31" s="340" t="s">
        <v>49</v>
      </c>
      <c r="C31" s="341"/>
      <c r="D31" s="44"/>
      <c r="E31" s="44"/>
      <c r="F31" s="44"/>
      <c r="G31" s="44"/>
      <c r="H31" s="44"/>
      <c r="I31" s="45"/>
      <c r="J31" s="44"/>
      <c r="K31" s="44"/>
      <c r="L31" s="44"/>
      <c r="M31" s="44"/>
      <c r="N31" s="44"/>
      <c r="O31" s="166"/>
      <c r="P31" s="71"/>
      <c r="Q31" s="166"/>
      <c r="R31" s="71"/>
      <c r="S31" s="166"/>
    </row>
    <row r="32" spans="1:35" s="13" customFormat="1" ht="15" customHeight="1" x14ac:dyDescent="0.35">
      <c r="B32" s="65" t="s">
        <v>87</v>
      </c>
      <c r="C32" s="274"/>
      <c r="D32" s="274"/>
      <c r="E32" s="274"/>
      <c r="F32" s="274"/>
      <c r="G32" s="274"/>
      <c r="H32" s="274"/>
      <c r="I32" s="274"/>
      <c r="J32" s="274"/>
      <c r="K32" s="274"/>
      <c r="L32" s="274"/>
      <c r="M32" s="274"/>
      <c r="N32" s="274"/>
      <c r="O32" s="42">
        <f t="shared" ref="O32:O37" si="7">SUM(C32:N32)</f>
        <v>0</v>
      </c>
      <c r="P32" s="185"/>
      <c r="Q32" s="290"/>
      <c r="R32" s="187"/>
      <c r="S32" s="290"/>
      <c r="T32" s="33"/>
      <c r="U32" s="33"/>
      <c r="V32" s="33"/>
      <c r="W32" s="33"/>
      <c r="X32" s="33"/>
      <c r="Y32" s="33"/>
      <c r="Z32" s="33"/>
      <c r="AA32" s="33"/>
      <c r="AB32" s="33"/>
      <c r="AC32" s="33"/>
      <c r="AD32" s="33"/>
      <c r="AE32" s="33"/>
      <c r="AF32" s="33"/>
      <c r="AG32" s="33"/>
      <c r="AH32" s="33"/>
      <c r="AI32" s="33"/>
    </row>
    <row r="33" spans="2:35" s="13" customFormat="1" ht="15" customHeight="1" x14ac:dyDescent="0.35">
      <c r="B33" s="73" t="s">
        <v>89</v>
      </c>
      <c r="C33" s="274"/>
      <c r="D33" s="274"/>
      <c r="E33" s="274"/>
      <c r="F33" s="274"/>
      <c r="G33" s="274"/>
      <c r="H33" s="274"/>
      <c r="I33" s="274"/>
      <c r="J33" s="274"/>
      <c r="K33" s="274"/>
      <c r="L33" s="274"/>
      <c r="M33" s="274"/>
      <c r="N33" s="274"/>
      <c r="O33" s="42">
        <f t="shared" si="7"/>
        <v>0</v>
      </c>
      <c r="P33" s="185"/>
      <c r="Q33" s="290"/>
      <c r="R33" s="187"/>
      <c r="S33" s="290"/>
      <c r="T33" s="33"/>
      <c r="U33" s="33"/>
      <c r="V33" s="33"/>
      <c r="W33" s="33"/>
      <c r="X33" s="33"/>
      <c r="Y33" s="33"/>
      <c r="Z33" s="33"/>
      <c r="AA33" s="33"/>
      <c r="AB33" s="33"/>
      <c r="AC33" s="33"/>
      <c r="AD33" s="33"/>
      <c r="AE33" s="33"/>
      <c r="AF33" s="33"/>
      <c r="AG33" s="33"/>
      <c r="AH33" s="33"/>
      <c r="AI33" s="33"/>
    </row>
    <row r="34" spans="2:35" s="13" customFormat="1" ht="15" customHeight="1" x14ac:dyDescent="0.35">
      <c r="B34" s="73" t="s">
        <v>88</v>
      </c>
      <c r="C34" s="274"/>
      <c r="D34" s="274"/>
      <c r="E34" s="274"/>
      <c r="F34" s="274"/>
      <c r="G34" s="274"/>
      <c r="H34" s="274"/>
      <c r="I34" s="274"/>
      <c r="J34" s="274"/>
      <c r="K34" s="274"/>
      <c r="L34" s="274"/>
      <c r="M34" s="274"/>
      <c r="N34" s="274"/>
      <c r="O34" s="42">
        <f t="shared" si="7"/>
        <v>0</v>
      </c>
      <c r="P34" s="185"/>
      <c r="Q34" s="290"/>
      <c r="R34" s="47"/>
      <c r="S34" s="290"/>
      <c r="T34" s="33"/>
      <c r="U34" s="33"/>
      <c r="V34" s="33"/>
      <c r="W34" s="33"/>
      <c r="X34" s="33"/>
      <c r="Y34" s="33"/>
      <c r="Z34" s="33"/>
      <c r="AA34" s="33"/>
      <c r="AB34" s="33"/>
      <c r="AC34" s="33"/>
      <c r="AD34" s="33"/>
      <c r="AE34" s="33"/>
      <c r="AF34" s="33"/>
      <c r="AG34" s="33"/>
      <c r="AH34" s="33"/>
      <c r="AI34" s="33"/>
    </row>
    <row r="35" spans="2:35" s="13" customFormat="1" ht="15" customHeight="1" x14ac:dyDescent="0.35">
      <c r="B35" s="73" t="s">
        <v>90</v>
      </c>
      <c r="C35" s="274"/>
      <c r="D35" s="274"/>
      <c r="E35" s="274"/>
      <c r="F35" s="274"/>
      <c r="G35" s="274"/>
      <c r="H35" s="274"/>
      <c r="I35" s="274"/>
      <c r="J35" s="274"/>
      <c r="K35" s="274"/>
      <c r="L35" s="274"/>
      <c r="M35" s="274"/>
      <c r="N35" s="274"/>
      <c r="O35" s="42">
        <f t="shared" si="7"/>
        <v>0</v>
      </c>
      <c r="P35" s="186"/>
      <c r="Q35" s="290"/>
      <c r="R35" s="186"/>
      <c r="S35" s="290"/>
      <c r="T35" s="33"/>
      <c r="U35" s="33"/>
      <c r="V35" s="33"/>
      <c r="W35" s="33"/>
      <c r="X35" s="33"/>
      <c r="Y35" s="33"/>
      <c r="Z35" s="33"/>
      <c r="AA35" s="33"/>
      <c r="AB35" s="33"/>
      <c r="AC35" s="33"/>
      <c r="AD35" s="33"/>
      <c r="AE35" s="33"/>
      <c r="AF35" s="33"/>
      <c r="AG35" s="33"/>
      <c r="AH35" s="33"/>
      <c r="AI35" s="33"/>
    </row>
    <row r="36" spans="2:35" s="13" customFormat="1" ht="15" customHeight="1" x14ac:dyDescent="0.35">
      <c r="B36" s="73" t="s">
        <v>91</v>
      </c>
      <c r="C36" s="274"/>
      <c r="D36" s="274"/>
      <c r="E36" s="274"/>
      <c r="F36" s="274"/>
      <c r="G36" s="274"/>
      <c r="H36" s="274"/>
      <c r="I36" s="274"/>
      <c r="J36" s="274"/>
      <c r="K36" s="274"/>
      <c r="L36" s="274"/>
      <c r="M36" s="274"/>
      <c r="N36" s="274"/>
      <c r="O36" s="167">
        <f t="shared" si="7"/>
        <v>0</v>
      </c>
      <c r="P36" s="124"/>
      <c r="Q36" s="290"/>
      <c r="R36" s="188"/>
      <c r="S36" s="290"/>
      <c r="T36" s="33"/>
      <c r="U36" s="33"/>
      <c r="V36" s="33"/>
      <c r="W36" s="33"/>
      <c r="X36" s="33"/>
      <c r="Y36" s="33"/>
      <c r="Z36" s="33"/>
      <c r="AA36" s="33"/>
      <c r="AB36" s="33"/>
      <c r="AC36" s="33"/>
      <c r="AD36" s="33"/>
      <c r="AE36" s="33"/>
      <c r="AF36" s="33"/>
      <c r="AG36" s="33"/>
      <c r="AH36" s="33"/>
      <c r="AI36" s="33"/>
    </row>
    <row r="37" spans="2:35" s="13" customFormat="1" ht="15" customHeight="1" x14ac:dyDescent="0.35">
      <c r="B37" s="73" t="s">
        <v>92</v>
      </c>
      <c r="C37" s="274"/>
      <c r="D37" s="274"/>
      <c r="E37" s="274"/>
      <c r="F37" s="274"/>
      <c r="G37" s="274"/>
      <c r="H37" s="274"/>
      <c r="I37" s="274"/>
      <c r="J37" s="274"/>
      <c r="K37" s="274"/>
      <c r="L37" s="274"/>
      <c r="M37" s="274"/>
      <c r="N37" s="274"/>
      <c r="O37" s="42">
        <f t="shared" si="7"/>
        <v>0</v>
      </c>
      <c r="P37" s="185"/>
      <c r="Q37" s="290"/>
      <c r="R37" s="187"/>
      <c r="S37" s="290"/>
      <c r="T37" s="33"/>
      <c r="U37" s="33"/>
      <c r="V37" s="33"/>
      <c r="W37" s="33"/>
      <c r="X37" s="33"/>
      <c r="Y37" s="33"/>
      <c r="Z37" s="33"/>
      <c r="AA37" s="33"/>
      <c r="AB37" s="33"/>
      <c r="AC37" s="33"/>
      <c r="AD37" s="33"/>
      <c r="AE37" s="33"/>
      <c r="AF37" s="33"/>
      <c r="AG37" s="33"/>
      <c r="AH37" s="33"/>
      <c r="AI37" s="33"/>
    </row>
    <row r="38" spans="2:35" s="13" customFormat="1" ht="15" customHeight="1" x14ac:dyDescent="0.35">
      <c r="B38" s="73" t="s">
        <v>93</v>
      </c>
      <c r="C38" s="274"/>
      <c r="D38" s="274"/>
      <c r="E38" s="274"/>
      <c r="F38" s="274"/>
      <c r="G38" s="274"/>
      <c r="H38" s="274"/>
      <c r="I38" s="274"/>
      <c r="J38" s="274"/>
      <c r="K38" s="274"/>
      <c r="L38" s="274"/>
      <c r="M38" s="274"/>
      <c r="N38" s="274"/>
      <c r="O38" s="42">
        <f t="shared" ref="O38:O46" si="8">SUM(C38:N38)</f>
        <v>0</v>
      </c>
      <c r="P38" s="185"/>
      <c r="Q38" s="290"/>
      <c r="R38" s="187"/>
      <c r="S38" s="290"/>
      <c r="T38" s="33"/>
      <c r="U38" s="33"/>
      <c r="V38" s="33"/>
      <c r="W38" s="33"/>
      <c r="X38" s="33"/>
      <c r="Y38" s="33"/>
      <c r="Z38" s="33"/>
      <c r="AA38" s="33"/>
      <c r="AB38" s="33"/>
      <c r="AC38" s="33"/>
      <c r="AD38" s="33"/>
      <c r="AE38" s="33"/>
      <c r="AF38" s="33"/>
      <c r="AG38" s="33"/>
      <c r="AH38" s="33"/>
      <c r="AI38" s="33"/>
    </row>
    <row r="39" spans="2:35" s="13" customFormat="1" ht="15" customHeight="1" x14ac:dyDescent="0.35">
      <c r="B39" s="73" t="s">
        <v>94</v>
      </c>
      <c r="C39" s="274"/>
      <c r="D39" s="274"/>
      <c r="E39" s="274"/>
      <c r="F39" s="274"/>
      <c r="G39" s="274"/>
      <c r="H39" s="274"/>
      <c r="I39" s="274"/>
      <c r="J39" s="274"/>
      <c r="K39" s="274"/>
      <c r="L39" s="274"/>
      <c r="M39" s="274"/>
      <c r="N39" s="274"/>
      <c r="O39" s="42">
        <f t="shared" si="8"/>
        <v>0</v>
      </c>
      <c r="P39" s="185"/>
      <c r="Q39" s="290"/>
      <c r="R39" s="187"/>
      <c r="S39" s="290"/>
      <c r="T39" s="33"/>
      <c r="U39" s="33"/>
      <c r="V39" s="33"/>
      <c r="W39" s="33"/>
      <c r="X39" s="33"/>
      <c r="Y39" s="33"/>
      <c r="Z39" s="33"/>
      <c r="AA39" s="33"/>
      <c r="AB39" s="33"/>
      <c r="AC39" s="33"/>
      <c r="AD39" s="33"/>
      <c r="AE39" s="33"/>
      <c r="AF39" s="33"/>
      <c r="AG39" s="33"/>
      <c r="AH39" s="33"/>
      <c r="AI39" s="33"/>
    </row>
    <row r="40" spans="2:35" s="13" customFormat="1" ht="15" customHeight="1" x14ac:dyDescent="0.35">
      <c r="B40" s="73" t="s">
        <v>95</v>
      </c>
      <c r="C40" s="274"/>
      <c r="D40" s="274"/>
      <c r="E40" s="274"/>
      <c r="F40" s="274"/>
      <c r="G40" s="274"/>
      <c r="H40" s="274"/>
      <c r="I40" s="274"/>
      <c r="J40" s="274"/>
      <c r="K40" s="274"/>
      <c r="L40" s="274"/>
      <c r="M40" s="274"/>
      <c r="N40" s="274"/>
      <c r="O40" s="42">
        <f t="shared" si="8"/>
        <v>0</v>
      </c>
      <c r="P40" s="185"/>
      <c r="Q40" s="290"/>
      <c r="R40" s="187"/>
      <c r="S40" s="290"/>
      <c r="T40" s="33"/>
      <c r="U40" s="33"/>
      <c r="V40" s="33"/>
      <c r="W40" s="33"/>
      <c r="X40" s="33"/>
      <c r="Y40" s="33"/>
      <c r="Z40" s="33"/>
      <c r="AA40" s="33"/>
      <c r="AB40" s="33"/>
      <c r="AC40" s="33"/>
      <c r="AD40" s="33"/>
      <c r="AE40" s="33"/>
      <c r="AF40" s="33"/>
      <c r="AG40" s="33"/>
      <c r="AH40" s="33"/>
      <c r="AI40" s="33"/>
    </row>
    <row r="41" spans="2:35" s="13" customFormat="1" ht="15" customHeight="1" x14ac:dyDescent="0.35">
      <c r="B41" s="73" t="s">
        <v>96</v>
      </c>
      <c r="C41" s="274"/>
      <c r="D41" s="274"/>
      <c r="E41" s="274"/>
      <c r="F41" s="274"/>
      <c r="G41" s="274"/>
      <c r="H41" s="274"/>
      <c r="I41" s="274"/>
      <c r="J41" s="274"/>
      <c r="K41" s="274"/>
      <c r="L41" s="274"/>
      <c r="M41" s="274"/>
      <c r="N41" s="274"/>
      <c r="O41" s="42">
        <f>SUM(C41:N41)</f>
        <v>0</v>
      </c>
      <c r="P41" s="185"/>
      <c r="Q41" s="290"/>
      <c r="R41" s="187"/>
      <c r="S41" s="290"/>
      <c r="T41" s="33"/>
      <c r="U41" s="33"/>
      <c r="V41" s="33"/>
      <c r="W41" s="33"/>
      <c r="X41" s="33"/>
      <c r="Y41" s="33"/>
      <c r="Z41" s="33"/>
      <c r="AA41" s="33"/>
      <c r="AB41" s="33"/>
      <c r="AC41" s="33"/>
      <c r="AD41" s="33"/>
      <c r="AE41" s="33"/>
      <c r="AF41" s="33"/>
      <c r="AG41" s="33"/>
      <c r="AH41" s="33"/>
      <c r="AI41" s="33"/>
    </row>
    <row r="42" spans="2:35" s="13" customFormat="1" ht="15" customHeight="1" x14ac:dyDescent="0.35">
      <c r="B42" s="73" t="s">
        <v>100</v>
      </c>
      <c r="C42" s="274"/>
      <c r="D42" s="274"/>
      <c r="E42" s="274"/>
      <c r="F42" s="274"/>
      <c r="G42" s="274"/>
      <c r="H42" s="274"/>
      <c r="I42" s="274"/>
      <c r="J42" s="274"/>
      <c r="K42" s="274"/>
      <c r="L42" s="274"/>
      <c r="M42" s="274"/>
      <c r="N42" s="274"/>
      <c r="O42" s="42">
        <f>SUM(C42:N42)</f>
        <v>0</v>
      </c>
      <c r="P42" s="185"/>
      <c r="Q42" s="290"/>
      <c r="R42" s="187"/>
      <c r="S42" s="290"/>
      <c r="T42" s="33"/>
      <c r="U42" s="33"/>
      <c r="V42" s="33"/>
      <c r="W42" s="33"/>
      <c r="X42" s="33"/>
      <c r="Y42" s="33"/>
      <c r="Z42" s="33"/>
      <c r="AA42" s="33"/>
      <c r="AB42" s="33"/>
      <c r="AC42" s="33"/>
      <c r="AD42" s="33"/>
      <c r="AE42" s="33"/>
      <c r="AF42" s="33"/>
      <c r="AG42" s="33"/>
      <c r="AH42" s="33"/>
      <c r="AI42" s="33"/>
    </row>
    <row r="43" spans="2:35" s="13" customFormat="1" ht="15" customHeight="1" x14ac:dyDescent="0.35">
      <c r="B43" s="286" t="s">
        <v>26</v>
      </c>
      <c r="C43" s="274"/>
      <c r="D43" s="274"/>
      <c r="E43" s="274"/>
      <c r="F43" s="274"/>
      <c r="G43" s="274"/>
      <c r="H43" s="274"/>
      <c r="I43" s="274"/>
      <c r="J43" s="274"/>
      <c r="K43" s="274"/>
      <c r="L43" s="274"/>
      <c r="M43" s="274"/>
      <c r="N43" s="274"/>
      <c r="O43" s="42">
        <f t="shared" si="8"/>
        <v>0</v>
      </c>
      <c r="P43" s="185"/>
      <c r="Q43" s="290"/>
      <c r="R43" s="187"/>
      <c r="S43" s="290"/>
      <c r="T43" s="33"/>
      <c r="U43" s="33"/>
      <c r="V43" s="33"/>
      <c r="W43" s="33"/>
      <c r="X43" s="33"/>
      <c r="Y43" s="33"/>
      <c r="Z43" s="33"/>
      <c r="AA43" s="33"/>
      <c r="AB43" s="33"/>
      <c r="AC43" s="33"/>
      <c r="AD43" s="33"/>
      <c r="AE43" s="33"/>
      <c r="AF43" s="33"/>
      <c r="AG43" s="33"/>
      <c r="AH43" s="33"/>
      <c r="AI43" s="33"/>
    </row>
    <row r="44" spans="2:35" s="13" customFormat="1" ht="15" customHeight="1" x14ac:dyDescent="0.35">
      <c r="B44" s="286" t="s">
        <v>26</v>
      </c>
      <c r="C44" s="274"/>
      <c r="D44" s="274"/>
      <c r="E44" s="274"/>
      <c r="F44" s="274"/>
      <c r="G44" s="274"/>
      <c r="H44" s="274"/>
      <c r="I44" s="274"/>
      <c r="J44" s="274"/>
      <c r="K44" s="274"/>
      <c r="L44" s="274"/>
      <c r="M44" s="274"/>
      <c r="N44" s="274"/>
      <c r="O44" s="42">
        <f t="shared" si="8"/>
        <v>0</v>
      </c>
      <c r="P44" s="185"/>
      <c r="Q44" s="290"/>
      <c r="R44" s="187"/>
      <c r="S44" s="290"/>
      <c r="T44" s="33"/>
      <c r="U44" s="33"/>
      <c r="V44" s="33"/>
      <c r="W44" s="33"/>
      <c r="X44" s="33"/>
      <c r="Y44" s="33"/>
      <c r="Z44" s="33"/>
      <c r="AA44" s="33"/>
      <c r="AB44" s="33"/>
      <c r="AC44" s="33"/>
      <c r="AD44" s="33"/>
      <c r="AE44" s="33"/>
      <c r="AF44" s="33"/>
      <c r="AG44" s="33"/>
      <c r="AH44" s="33"/>
      <c r="AI44" s="33"/>
    </row>
    <row r="45" spans="2:35" s="13" customFormat="1" ht="15" customHeight="1" x14ac:dyDescent="0.35">
      <c r="B45" s="286" t="s">
        <v>26</v>
      </c>
      <c r="C45" s="274"/>
      <c r="D45" s="274"/>
      <c r="E45" s="274"/>
      <c r="F45" s="274"/>
      <c r="G45" s="274"/>
      <c r="H45" s="274"/>
      <c r="I45" s="274"/>
      <c r="J45" s="274"/>
      <c r="K45" s="274"/>
      <c r="L45" s="274"/>
      <c r="M45" s="274"/>
      <c r="N45" s="274"/>
      <c r="O45" s="42">
        <f t="shared" si="8"/>
        <v>0</v>
      </c>
      <c r="P45" s="185"/>
      <c r="Q45" s="290"/>
      <c r="R45" s="187"/>
      <c r="S45" s="290"/>
      <c r="T45" s="33"/>
      <c r="U45" s="33"/>
      <c r="V45" s="33"/>
      <c r="W45" s="33"/>
      <c r="X45" s="33"/>
      <c r="Y45" s="33"/>
      <c r="Z45" s="33"/>
      <c r="AA45" s="33"/>
      <c r="AB45" s="33"/>
      <c r="AC45" s="33"/>
      <c r="AD45" s="33"/>
      <c r="AE45" s="33"/>
      <c r="AF45" s="33"/>
      <c r="AG45" s="33"/>
      <c r="AH45" s="33"/>
      <c r="AI45" s="33"/>
    </row>
    <row r="46" spans="2:35" s="13" customFormat="1" ht="15" customHeight="1" x14ac:dyDescent="0.35">
      <c r="B46" s="286" t="s">
        <v>26</v>
      </c>
      <c r="C46" s="274"/>
      <c r="D46" s="274"/>
      <c r="E46" s="274"/>
      <c r="F46" s="274"/>
      <c r="G46" s="274"/>
      <c r="H46" s="274"/>
      <c r="I46" s="274"/>
      <c r="J46" s="274"/>
      <c r="K46" s="274"/>
      <c r="L46" s="274"/>
      <c r="M46" s="274"/>
      <c r="N46" s="274"/>
      <c r="O46" s="42">
        <f t="shared" si="8"/>
        <v>0</v>
      </c>
      <c r="P46" s="185"/>
      <c r="Q46" s="290"/>
      <c r="R46" s="187"/>
      <c r="S46" s="290"/>
      <c r="T46" s="33"/>
      <c r="U46" s="33"/>
      <c r="V46" s="33"/>
      <c r="W46" s="33"/>
      <c r="X46" s="33"/>
      <c r="Y46" s="33"/>
      <c r="Z46" s="33"/>
      <c r="AA46" s="33"/>
      <c r="AB46" s="33"/>
      <c r="AC46" s="33"/>
      <c r="AD46" s="33"/>
      <c r="AE46" s="33"/>
      <c r="AF46" s="33"/>
      <c r="AG46" s="33"/>
      <c r="AH46" s="33"/>
      <c r="AI46" s="33"/>
    </row>
    <row r="47" spans="2:35" s="19" customFormat="1" ht="19.5" customHeight="1" x14ac:dyDescent="0.4">
      <c r="B47" s="74" t="s">
        <v>157</v>
      </c>
      <c r="C47" s="75">
        <f t="shared" ref="C47:O47" si="9">SUM(C32:C46)</f>
        <v>0</v>
      </c>
      <c r="D47" s="75">
        <f t="shared" si="9"/>
        <v>0</v>
      </c>
      <c r="E47" s="75">
        <f t="shared" si="9"/>
        <v>0</v>
      </c>
      <c r="F47" s="75">
        <f t="shared" si="9"/>
        <v>0</v>
      </c>
      <c r="G47" s="75">
        <f t="shared" si="9"/>
        <v>0</v>
      </c>
      <c r="H47" s="75">
        <f t="shared" si="9"/>
        <v>0</v>
      </c>
      <c r="I47" s="75">
        <f t="shared" si="9"/>
        <v>0</v>
      </c>
      <c r="J47" s="75">
        <f t="shared" si="9"/>
        <v>0</v>
      </c>
      <c r="K47" s="75">
        <f t="shared" si="9"/>
        <v>0</v>
      </c>
      <c r="L47" s="75">
        <f t="shared" si="9"/>
        <v>0</v>
      </c>
      <c r="M47" s="75">
        <f t="shared" si="9"/>
        <v>0</v>
      </c>
      <c r="N47" s="75">
        <f t="shared" si="9"/>
        <v>0</v>
      </c>
      <c r="O47" s="76">
        <f t="shared" si="9"/>
        <v>0</v>
      </c>
      <c r="P47" s="212"/>
      <c r="Q47" s="75">
        <f>SUM(Q32:Q46)</f>
        <v>0</v>
      </c>
      <c r="R47" s="213"/>
      <c r="S47" s="76">
        <f>SUM(S32:S46)</f>
        <v>0</v>
      </c>
      <c r="T47" s="77"/>
      <c r="U47" s="77"/>
      <c r="V47" s="77"/>
      <c r="W47" s="77"/>
      <c r="X47" s="77"/>
      <c r="Y47" s="77"/>
      <c r="Z47" s="77"/>
      <c r="AA47" s="77"/>
      <c r="AB47" s="77"/>
      <c r="AC47" s="77"/>
      <c r="AD47" s="77"/>
      <c r="AE47" s="77"/>
      <c r="AF47" s="77"/>
      <c r="AG47" s="77"/>
      <c r="AH47" s="77"/>
      <c r="AI47" s="77"/>
    </row>
    <row r="48" spans="2:35" s="13" customFormat="1" ht="11.25" customHeight="1" x14ac:dyDescent="0.4">
      <c r="B48" s="1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row>
    <row r="49" spans="2:35" s="13" customFormat="1" ht="13.5" x14ac:dyDescent="0.35">
      <c r="B49" s="27"/>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2:35" s="13" customFormat="1" ht="13.5" x14ac:dyDescent="0.35">
      <c r="B50" s="78"/>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row>
    <row r="51" spans="2:35" s="13" customFormat="1" ht="13.5" x14ac:dyDescent="0.35">
      <c r="B51" s="78"/>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row>
    <row r="52" spans="2:35" s="13" customFormat="1" ht="14.25" customHeight="1" x14ac:dyDescent="0.35">
      <c r="B52" s="78"/>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2:35" s="13" customFormat="1" ht="13.5" x14ac:dyDescent="0.35">
      <c r="B53" s="78"/>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row>
    <row r="54" spans="2:35" s="13" customFormat="1" ht="13.5" x14ac:dyDescent="0.35">
      <c r="B54" s="78"/>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row>
    <row r="55" spans="2:35" s="13" customFormat="1" ht="14.25" customHeight="1" x14ac:dyDescent="0.35">
      <c r="B55" s="78"/>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row>
    <row r="56" spans="2:35" s="13" customFormat="1" ht="13.5" x14ac:dyDescent="0.35">
      <c r="B56" s="78"/>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row>
    <row r="57" spans="2:35" s="1" customFormat="1" ht="14.25" customHeight="1" x14ac:dyDescent="0.35">
      <c r="B57" s="7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row>
    <row r="58" spans="2:35" s="1" customFormat="1" ht="14.25" customHeight="1" x14ac:dyDescent="0.35">
      <c r="B58" s="7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row>
    <row r="59" spans="2:35" ht="8.25" customHeight="1" x14ac:dyDescent="0.35">
      <c r="B59" s="10"/>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2:35" x14ac:dyDescent="0.35">
      <c r="B60" s="10"/>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2:35" ht="14.25" customHeight="1" x14ac:dyDescent="0.35">
      <c r="B61" s="10"/>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2:35" x14ac:dyDescent="0.35">
      <c r="B62" s="10"/>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2:35" x14ac:dyDescent="0.35">
      <c r="B63" s="10"/>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2:35" x14ac:dyDescent="0.35">
      <c r="B64" s="10"/>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2:35" ht="14.25" customHeight="1" x14ac:dyDescent="0.35">
      <c r="B65" s="10"/>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2:35" ht="14.25" customHeight="1" x14ac:dyDescent="0.35">
      <c r="B66" s="10"/>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2:35" x14ac:dyDescent="0.35">
      <c r="B67" s="10"/>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2:35" x14ac:dyDescent="0.35">
      <c r="B68" s="10"/>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2:35" x14ac:dyDescent="0.35">
      <c r="B69" s="10"/>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2:35" x14ac:dyDescent="0.35">
      <c r="B70" s="10"/>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2:35" x14ac:dyDescent="0.35">
      <c r="B71" s="10"/>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2:35" x14ac:dyDescent="0.35">
      <c r="B72" s="10"/>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2:35" ht="14.25" customHeight="1" x14ac:dyDescent="0.35">
      <c r="B73" s="9"/>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2:35" ht="14.25" customHeight="1" x14ac:dyDescent="0.35">
      <c r="B74" s="9"/>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2:35" x14ac:dyDescent="0.35">
      <c r="B75" s="9"/>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2:35" x14ac:dyDescent="0.35">
      <c r="B76" s="9"/>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2:35" x14ac:dyDescent="0.35">
      <c r="B77" s="9"/>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2:35" x14ac:dyDescent="0.35">
      <c r="B78" s="9"/>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2:35" x14ac:dyDescent="0.35">
      <c r="B79" s="9"/>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2:35" ht="14.25" customHeight="1" x14ac:dyDescent="0.35">
      <c r="B80" s="9"/>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2:35" x14ac:dyDescent="0.35">
      <c r="B81" s="9"/>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2:35" x14ac:dyDescent="0.35">
      <c r="B82" s="9"/>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2:35" ht="14.25" customHeight="1" x14ac:dyDescent="0.35">
      <c r="B83" s="9"/>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2:35" x14ac:dyDescent="0.35">
      <c r="B84" s="9"/>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sheetData>
  <sheetProtection algorithmName="SHA-512" hashValue="mCN3Hw6Z9FtvoHY1rozli1sY1f0B8+Dj8AUTFxBjwILHF3alrPMpbn+WWpIaBG+Zpa9jk+2sUd2iARDfOcM1LA==" saltValue="Cjbe5CrWH23DxfHXdsURYA==" spinCount="100000" sheet="1" formatColumns="0" selectLockedCells="1"/>
  <customSheetViews>
    <customSheetView guid="{7F485EE3-6E6D-4C01-93CC-331BCFA50967}">
      <pane xSplit="2" ySplit="5" topLeftCell="C20" activePane="bottomRight" state="frozenSplit"/>
      <selection pane="bottomRight" activeCell="C45" sqref="C45:F45"/>
      <pageMargins left="0.6692913385826772" right="0.6692913385826772" top="0.74803149606299213" bottom="0.74803149606299213" header="0.31496062992125984" footer="0.31496062992125984"/>
      <pageSetup paperSize="9" scale="47" orientation="landscape" r:id="rId1"/>
      <headerFooter alignWithMargins="0">
        <oddFooter>&amp;L&amp;D&amp;RE 3</oddFooter>
      </headerFooter>
    </customSheetView>
  </customSheetViews>
  <mergeCells count="5">
    <mergeCell ref="R4:S4"/>
    <mergeCell ref="P4:Q4"/>
    <mergeCell ref="C4:O4"/>
    <mergeCell ref="B6:C6"/>
    <mergeCell ref="B31:C31"/>
  </mergeCells>
  <phoneticPr fontId="0" type="noConversion"/>
  <pageMargins left="0.6692913385826772" right="0.6692913385826772" top="0.74803149606299213" bottom="0.74803149606299213" header="0.31496062992125984" footer="0.31496062992125984"/>
  <pageSetup paperSize="9" scale="50" orientation="landscape" r:id="rId2"/>
  <headerFooter alignWithMargins="0">
    <oddFooter>&amp;L&amp;D&amp;RE 3</oddFooter>
  </headerFooter>
  <ignoredErrors>
    <ignoredError sqref="S29 P29:Q29 S28 Q28 C29:N29 S18:S19 Q7:Q8 Q24 S24 S7:S8 Q18:Q19 Q14 S14" unlockedFormula="1"/>
    <ignoredError sqref="R28 O26 Q26 S26 R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tabColor theme="6" tint="0.39997558519241921"/>
    <pageSetUpPr fitToPage="1"/>
  </sheetPr>
  <dimension ref="A1:L67"/>
  <sheetViews>
    <sheetView zoomScaleNormal="100" workbookViewId="0">
      <pane ySplit="4" topLeftCell="A5" activePane="bottomLeft" state="frozenSplit"/>
      <selection activeCell="C6" sqref="C6"/>
      <selection pane="bottomLeft" activeCell="C6" sqref="C6"/>
    </sheetView>
  </sheetViews>
  <sheetFormatPr baseColWidth="10" defaultColWidth="11.33203125" defaultRowHeight="12.75" x14ac:dyDescent="0.35"/>
  <cols>
    <col min="1" max="1" width="1.73046875" style="88" customWidth="1"/>
    <col min="2" max="2" width="50.73046875" style="88" customWidth="1"/>
    <col min="3" max="3" width="17.73046875" style="88" customWidth="1"/>
    <col min="4" max="4" width="2.33203125" style="88" customWidth="1"/>
    <col min="5" max="16384" width="11.33203125" style="88"/>
  </cols>
  <sheetData>
    <row r="1" spans="1:12" s="103" customFormat="1" ht="15" x14ac:dyDescent="0.4">
      <c r="B1" s="354">
        <f>'1. Grunddaten'!C6</f>
        <v>0</v>
      </c>
      <c r="C1" s="354"/>
      <c r="L1" s="325"/>
    </row>
    <row r="2" spans="1:12" s="103" customFormat="1" ht="27" customHeight="1" x14ac:dyDescent="0.4">
      <c r="A2" s="102" t="s">
        <v>50</v>
      </c>
    </row>
    <row r="3" spans="1:12" s="13" customFormat="1" ht="15" customHeight="1" x14ac:dyDescent="0.4">
      <c r="B3" s="39"/>
    </row>
    <row r="4" spans="1:12" s="13" customFormat="1" ht="41.65" x14ac:dyDescent="0.4">
      <c r="A4" s="82"/>
      <c r="B4" s="287"/>
      <c r="C4" s="288" t="s">
        <v>158</v>
      </c>
    </row>
    <row r="5" spans="1:12" s="13" customFormat="1" ht="13.9" x14ac:dyDescent="0.4">
      <c r="B5" s="112" t="s">
        <v>71</v>
      </c>
      <c r="C5" s="46"/>
    </row>
    <row r="6" spans="1:12" s="13" customFormat="1" ht="27" x14ac:dyDescent="0.35">
      <c r="A6" s="82"/>
      <c r="B6" s="67" t="s">
        <v>194</v>
      </c>
      <c r="C6" s="289"/>
    </row>
    <row r="7" spans="1:12" s="13" customFormat="1" ht="27" x14ac:dyDescent="0.35">
      <c r="A7" s="83"/>
      <c r="B7" s="67" t="s">
        <v>195</v>
      </c>
      <c r="C7" s="290"/>
    </row>
    <row r="8" spans="1:12" s="13" customFormat="1" ht="15" customHeight="1" x14ac:dyDescent="0.35">
      <c r="A8" s="83"/>
      <c r="B8" s="285" t="s">
        <v>26</v>
      </c>
      <c r="C8" s="290"/>
    </row>
    <row r="9" spans="1:12" s="13" customFormat="1" ht="15" customHeight="1" x14ac:dyDescent="0.35">
      <c r="A9" s="83"/>
      <c r="B9" s="285" t="s">
        <v>26</v>
      </c>
      <c r="C9" s="290"/>
    </row>
    <row r="10" spans="1:12" s="13" customFormat="1" ht="15" customHeight="1" x14ac:dyDescent="0.35">
      <c r="A10" s="83"/>
      <c r="B10" s="285" t="s">
        <v>26</v>
      </c>
      <c r="C10" s="290"/>
    </row>
    <row r="11" spans="1:12" s="13" customFormat="1" ht="15" customHeight="1" x14ac:dyDescent="0.35">
      <c r="A11" s="83"/>
      <c r="B11" s="285" t="s">
        <v>26</v>
      </c>
      <c r="C11" s="290"/>
    </row>
    <row r="12" spans="1:12" s="13" customFormat="1" ht="22.5" customHeight="1" x14ac:dyDescent="0.4">
      <c r="A12" s="83"/>
      <c r="B12" s="112" t="s">
        <v>72</v>
      </c>
      <c r="C12" s="46"/>
    </row>
    <row r="13" spans="1:12" s="13" customFormat="1" ht="14.25" customHeight="1" x14ac:dyDescent="0.35">
      <c r="A13" s="83"/>
      <c r="B13" s="67" t="s">
        <v>69</v>
      </c>
      <c r="C13" s="290"/>
    </row>
    <row r="14" spans="1:12" s="13" customFormat="1" ht="14.25" customHeight="1" x14ac:dyDescent="0.35">
      <c r="A14" s="83"/>
      <c r="B14" s="67" t="s">
        <v>70</v>
      </c>
      <c r="C14" s="290"/>
    </row>
    <row r="15" spans="1:12" s="13" customFormat="1" ht="15" customHeight="1" x14ac:dyDescent="0.35">
      <c r="A15" s="83"/>
      <c r="B15" s="285"/>
      <c r="C15" s="290"/>
    </row>
    <row r="16" spans="1:12" s="13" customFormat="1" ht="15" customHeight="1" x14ac:dyDescent="0.35">
      <c r="A16" s="83"/>
      <c r="B16" s="285"/>
      <c r="C16" s="290"/>
    </row>
    <row r="17" spans="1:3" s="13" customFormat="1" ht="15" customHeight="1" x14ac:dyDescent="0.35">
      <c r="A17" s="83"/>
      <c r="B17" s="285" t="s">
        <v>26</v>
      </c>
      <c r="C17" s="290"/>
    </row>
    <row r="18" spans="1:3" s="13" customFormat="1" ht="15" customHeight="1" x14ac:dyDescent="0.35">
      <c r="A18" s="83"/>
      <c r="B18" s="292" t="s">
        <v>26</v>
      </c>
      <c r="C18" s="291"/>
    </row>
    <row r="19" spans="1:3" s="13" customFormat="1" ht="19.5" customHeight="1" x14ac:dyDescent="0.4">
      <c r="A19" s="84"/>
      <c r="B19" s="214" t="s">
        <v>68</v>
      </c>
      <c r="C19" s="215">
        <f>SUM(C6:C17)</f>
        <v>0</v>
      </c>
    </row>
    <row r="20" spans="1:3" s="13" customFormat="1" ht="14.25" customHeight="1" x14ac:dyDescent="0.35">
      <c r="A20" s="33"/>
      <c r="B20" s="33"/>
      <c r="C20" s="33"/>
    </row>
    <row r="21" spans="1:3" s="13" customFormat="1" ht="14.25" customHeight="1" x14ac:dyDescent="0.35">
      <c r="A21" s="33"/>
      <c r="B21" s="33"/>
      <c r="C21" s="33"/>
    </row>
    <row r="22" spans="1:3" s="86" customFormat="1" ht="14.25" customHeight="1" x14ac:dyDescent="0.35">
      <c r="A22" s="85"/>
      <c r="B22" s="85"/>
      <c r="C22" s="85"/>
    </row>
    <row r="23" spans="1:3" s="86" customFormat="1" ht="14.25" customHeight="1" x14ac:dyDescent="0.35">
      <c r="A23" s="85"/>
      <c r="B23" s="85"/>
      <c r="C23" s="85"/>
    </row>
    <row r="24" spans="1:3" s="86" customFormat="1" ht="14.25" customHeight="1" x14ac:dyDescent="0.35">
      <c r="A24" s="85"/>
      <c r="B24" s="85"/>
      <c r="C24" s="85"/>
    </row>
    <row r="25" spans="1:3" s="86" customFormat="1" ht="14.25" customHeight="1" x14ac:dyDescent="0.35">
      <c r="A25" s="85"/>
      <c r="B25" s="85"/>
      <c r="C25" s="85"/>
    </row>
    <row r="26" spans="1:3" ht="12.75" customHeight="1" x14ac:dyDescent="0.35">
      <c r="A26" s="87"/>
      <c r="B26" s="87"/>
      <c r="C26" s="87"/>
    </row>
    <row r="27" spans="1:3" ht="12.75" customHeight="1" x14ac:dyDescent="0.35">
      <c r="A27" s="87"/>
      <c r="B27" s="87"/>
      <c r="C27" s="87"/>
    </row>
    <row r="28" spans="1:3" ht="12.75" customHeight="1" x14ac:dyDescent="0.35">
      <c r="A28" s="87"/>
      <c r="B28" s="87"/>
      <c r="C28" s="87"/>
    </row>
    <row r="29" spans="1:3" ht="12.75" customHeight="1" x14ac:dyDescent="0.35">
      <c r="A29" s="87"/>
      <c r="B29" s="87"/>
      <c r="C29" s="87"/>
    </row>
    <row r="30" spans="1:3" ht="12.75" customHeight="1" x14ac:dyDescent="0.35">
      <c r="A30" s="87"/>
      <c r="B30" s="87"/>
      <c r="C30" s="87"/>
    </row>
    <row r="31" spans="1:3" ht="12.75" customHeight="1" x14ac:dyDescent="0.35">
      <c r="A31" s="87"/>
      <c r="B31" s="87"/>
      <c r="C31" s="87"/>
    </row>
    <row r="32" spans="1:3" ht="12.75" customHeight="1" x14ac:dyDescent="0.35">
      <c r="A32" s="87"/>
      <c r="B32" s="87"/>
      <c r="C32" s="87"/>
    </row>
    <row r="33" spans="1:3" ht="12.75" customHeight="1" x14ac:dyDescent="0.35">
      <c r="A33" s="87"/>
      <c r="B33" s="87"/>
      <c r="C33" s="87"/>
    </row>
    <row r="34" spans="1:3" ht="12.75" customHeight="1" x14ac:dyDescent="0.35">
      <c r="A34" s="87"/>
      <c r="B34" s="87"/>
      <c r="C34" s="87"/>
    </row>
    <row r="35" spans="1:3" ht="12.75" customHeight="1" x14ac:dyDescent="0.35">
      <c r="A35" s="87"/>
      <c r="B35" s="87"/>
      <c r="C35" s="87"/>
    </row>
    <row r="36" spans="1:3" ht="12.75" customHeight="1" x14ac:dyDescent="0.35">
      <c r="A36" s="87"/>
      <c r="B36" s="87"/>
      <c r="C36" s="87"/>
    </row>
    <row r="37" spans="1:3" ht="12.75" customHeight="1" x14ac:dyDescent="0.35">
      <c r="A37" s="87"/>
      <c r="B37" s="87"/>
      <c r="C37" s="87"/>
    </row>
    <row r="38" spans="1:3" ht="12.75" customHeight="1" x14ac:dyDescent="0.35">
      <c r="A38" s="87"/>
      <c r="B38" s="87"/>
      <c r="C38" s="87"/>
    </row>
    <row r="39" spans="1:3" ht="12.75" customHeight="1" x14ac:dyDescent="0.35">
      <c r="A39" s="87"/>
      <c r="B39" s="87"/>
      <c r="C39" s="87"/>
    </row>
    <row r="40" spans="1:3" ht="12.75" customHeight="1" x14ac:dyDescent="0.35">
      <c r="A40" s="87"/>
      <c r="B40" s="87"/>
      <c r="C40" s="87"/>
    </row>
    <row r="41" spans="1:3" ht="12.75" customHeight="1" x14ac:dyDescent="0.35">
      <c r="A41" s="87"/>
      <c r="B41" s="87"/>
      <c r="C41" s="87"/>
    </row>
    <row r="42" spans="1:3" ht="12.75" customHeight="1" x14ac:dyDescent="0.35">
      <c r="A42" s="87"/>
      <c r="B42" s="87"/>
      <c r="C42" s="87"/>
    </row>
    <row r="43" spans="1:3" ht="12.75" customHeight="1" x14ac:dyDescent="0.35">
      <c r="A43" s="87"/>
      <c r="B43" s="87"/>
      <c r="C43" s="87"/>
    </row>
    <row r="44" spans="1:3" ht="12.75" customHeight="1" x14ac:dyDescent="0.35">
      <c r="A44" s="87"/>
      <c r="B44" s="87"/>
      <c r="C44" s="87"/>
    </row>
    <row r="45" spans="1:3" ht="12.75" customHeight="1" x14ac:dyDescent="0.35">
      <c r="A45" s="87"/>
      <c r="B45" s="87"/>
      <c r="C45" s="87"/>
    </row>
    <row r="46" spans="1:3" ht="12.75" customHeight="1" x14ac:dyDescent="0.35">
      <c r="A46" s="87"/>
      <c r="B46" s="87"/>
      <c r="C46" s="87"/>
    </row>
    <row r="47" spans="1:3" ht="12.75" customHeight="1" x14ac:dyDescent="0.35">
      <c r="A47" s="87"/>
      <c r="B47" s="87"/>
      <c r="C47" s="87"/>
    </row>
    <row r="48" spans="1:3" ht="12.75" customHeight="1" x14ac:dyDescent="0.35">
      <c r="A48" s="87"/>
      <c r="B48" s="87"/>
      <c r="C48" s="87"/>
    </row>
    <row r="49" spans="1:3" ht="12.75" customHeight="1" x14ac:dyDescent="0.35">
      <c r="A49" s="87"/>
      <c r="B49" s="87"/>
      <c r="C49" s="87"/>
    </row>
    <row r="50" spans="1:3" ht="12.75" customHeight="1" x14ac:dyDescent="0.35">
      <c r="A50" s="87"/>
      <c r="B50" s="87"/>
      <c r="C50" s="87"/>
    </row>
    <row r="51" spans="1:3" ht="12.75" customHeight="1" x14ac:dyDescent="0.35">
      <c r="A51" s="87"/>
      <c r="B51" s="87"/>
      <c r="C51" s="87"/>
    </row>
    <row r="52" spans="1:3" ht="12.75" customHeight="1" x14ac:dyDescent="0.35">
      <c r="A52" s="87"/>
      <c r="B52" s="87"/>
      <c r="C52" s="87"/>
    </row>
    <row r="53" spans="1:3" ht="12.75" customHeight="1" x14ac:dyDescent="0.35">
      <c r="A53" s="87"/>
      <c r="B53" s="87"/>
      <c r="C53" s="87"/>
    </row>
    <row r="54" spans="1:3" ht="12.75" customHeight="1" x14ac:dyDescent="0.35">
      <c r="A54" s="87"/>
      <c r="B54" s="87"/>
      <c r="C54" s="87"/>
    </row>
    <row r="55" spans="1:3" ht="12.75" customHeight="1" x14ac:dyDescent="0.35">
      <c r="A55" s="87"/>
      <c r="B55" s="87"/>
      <c r="C55" s="87"/>
    </row>
    <row r="56" spans="1:3" ht="12.75" customHeight="1" x14ac:dyDescent="0.35">
      <c r="A56" s="87"/>
      <c r="B56" s="87"/>
      <c r="C56" s="87"/>
    </row>
    <row r="57" spans="1:3" ht="12.75" customHeight="1" x14ac:dyDescent="0.35">
      <c r="A57" s="87"/>
      <c r="B57" s="87"/>
      <c r="C57" s="87"/>
    </row>
    <row r="58" spans="1:3" ht="12.75" customHeight="1" x14ac:dyDescent="0.35">
      <c r="A58" s="87"/>
      <c r="B58" s="87"/>
      <c r="C58" s="87"/>
    </row>
    <row r="59" spans="1:3" ht="12.75" customHeight="1" x14ac:dyDescent="0.35">
      <c r="A59" s="87"/>
      <c r="B59" s="87"/>
      <c r="C59" s="87"/>
    </row>
    <row r="60" spans="1:3" ht="12.75" customHeight="1" x14ac:dyDescent="0.35">
      <c r="A60" s="87"/>
      <c r="B60" s="87"/>
      <c r="C60" s="87"/>
    </row>
    <row r="61" spans="1:3" ht="12.75" customHeight="1" x14ac:dyDescent="0.35">
      <c r="A61" s="87"/>
      <c r="B61" s="87"/>
      <c r="C61" s="87"/>
    </row>
    <row r="62" spans="1:3" ht="12.75" customHeight="1" x14ac:dyDescent="0.35">
      <c r="A62" s="87"/>
      <c r="B62" s="87"/>
      <c r="C62" s="87"/>
    </row>
    <row r="67" ht="8.25" customHeight="1" x14ac:dyDescent="0.35"/>
  </sheetData>
  <sheetProtection algorithmName="SHA-512" hashValue="OA2SsxKbXCUS2caz6u6XQkgZ67f5sDcQrA/etuFzKAQ4Iybe4lnESnQxErCsuQq9fSv8YZJ39/rWi12sUndwkA==" saltValue="pI5cvxd1PKOg7oEvcOTOWA==" spinCount="100000" sheet="1" selectLockedCells="1"/>
  <customSheetViews>
    <customSheetView guid="{7F485EE3-6E6D-4C01-93CC-331BCFA50967}" fitToPage="1">
      <pane ySplit="4" topLeftCell="A5" activePane="bottomLeft" state="frozenSplit"/>
      <selection pane="bottomLeft" activeCell="C13" sqref="C13"/>
      <pageMargins left="0.47244094488188981" right="0.47244094488188981" top="0.78740157480314965" bottom="0.78740157480314965" header="0.51181102362204722" footer="0.51181102362204722"/>
      <pageSetup paperSize="9" orientation="landscape" r:id="rId1"/>
      <headerFooter alignWithMargins="0">
        <oddFooter>&amp;L&amp;D&amp;RE 4</oddFooter>
      </headerFooter>
    </customSheetView>
  </customSheetViews>
  <mergeCells count="1">
    <mergeCell ref="B1:C1"/>
  </mergeCells>
  <phoneticPr fontId="0" type="noConversion"/>
  <pageMargins left="0.47244094488188981" right="0.47244094488188981" top="0.78740157480314965" bottom="0.78740157480314965" header="0.51181102362204722" footer="0.51181102362204722"/>
  <pageSetup paperSize="9" orientation="landscape" r:id="rId2"/>
  <headerFooter alignWithMargins="0">
    <oddFooter>&amp;L&amp;D&amp;RE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theme="0" tint="-0.249977111117893"/>
  </sheetPr>
  <dimension ref="A1:S37"/>
  <sheetViews>
    <sheetView topLeftCell="F7" zoomScaleNormal="100" workbookViewId="0">
      <selection activeCell="K22" sqref="K22"/>
    </sheetView>
  </sheetViews>
  <sheetFormatPr baseColWidth="10" defaultColWidth="11.33203125" defaultRowHeight="12.75" outlineLevelCol="1" x14ac:dyDescent="0.35"/>
  <cols>
    <col min="1" max="1" width="1.73046875" style="3" customWidth="1"/>
    <col min="2" max="2" width="37.73046875" style="3" customWidth="1"/>
    <col min="3" max="14" width="10.73046875" style="3" customWidth="1"/>
    <col min="15" max="15" width="12.73046875" style="3" customWidth="1"/>
    <col min="16" max="17" width="13.73046875" style="3" customWidth="1" outlineLevel="1"/>
    <col min="18" max="19" width="14.73046875" style="3" customWidth="1" outlineLevel="1"/>
    <col min="20" max="20" width="2.06640625" style="3" customWidth="1"/>
    <col min="21" max="22" width="11.265625" style="3" customWidth="1"/>
    <col min="23" max="16384" width="11.33203125" style="3"/>
  </cols>
  <sheetData>
    <row r="1" spans="1:19" s="114" customFormat="1" ht="15" x14ac:dyDescent="0.35">
      <c r="O1" s="115">
        <f>'1. Grunddaten'!C6</f>
        <v>0</v>
      </c>
    </row>
    <row r="2" spans="1:19" s="114" customFormat="1" ht="15" x14ac:dyDescent="0.4">
      <c r="A2" s="102" t="s">
        <v>54</v>
      </c>
    </row>
    <row r="3" spans="1:19" s="113" customFormat="1" ht="12" customHeight="1" x14ac:dyDescent="0.4">
      <c r="A3" s="19"/>
    </row>
    <row r="4" spans="1:19" s="113" customFormat="1" ht="13.9" x14ac:dyDescent="0.4">
      <c r="A4" s="19"/>
      <c r="B4" s="116" t="s">
        <v>122</v>
      </c>
      <c r="C4" s="116"/>
    </row>
    <row r="5" spans="1:19" s="113" customFormat="1" ht="13.9" x14ac:dyDescent="0.4">
      <c r="A5" s="19"/>
    </row>
    <row r="6" spans="1:19" s="24" customFormat="1" ht="13.9" x14ac:dyDescent="0.4">
      <c r="B6" s="293"/>
      <c r="C6" s="346" t="str">
        <f>IF('1. Grunddaten'!C8&gt;0,'1. Grunddaten'!C8,"Jahr 1")</f>
        <v>Jahr 1</v>
      </c>
      <c r="D6" s="347"/>
      <c r="E6" s="347"/>
      <c r="F6" s="347"/>
      <c r="G6" s="347"/>
      <c r="H6" s="347"/>
      <c r="I6" s="347"/>
      <c r="J6" s="347"/>
      <c r="K6" s="347"/>
      <c r="L6" s="347"/>
      <c r="M6" s="347"/>
      <c r="N6" s="347"/>
      <c r="O6" s="348"/>
      <c r="P6" s="355" t="str">
        <f>IF('1. Grunddaten'!C8&gt;0,C6+1,"Jahr 2")</f>
        <v>Jahr 2</v>
      </c>
      <c r="Q6" s="356"/>
      <c r="R6" s="357" t="str">
        <f>IF('1. Grunddaten'!C8&gt;0,C6+2,"Jahr 3")</f>
        <v>Jahr 3</v>
      </c>
      <c r="S6" s="358"/>
    </row>
    <row r="7" spans="1:19" s="24" customFormat="1" ht="31.5" customHeight="1" x14ac:dyDescent="0.35">
      <c r="B7" s="294"/>
      <c r="C7" s="295" t="s">
        <v>142</v>
      </c>
      <c r="D7" s="295" t="s">
        <v>143</v>
      </c>
      <c r="E7" s="296" t="s">
        <v>139</v>
      </c>
      <c r="F7" s="296" t="s">
        <v>140</v>
      </c>
      <c r="G7" s="296" t="s">
        <v>13</v>
      </c>
      <c r="H7" s="296" t="s">
        <v>137</v>
      </c>
      <c r="I7" s="296" t="s">
        <v>138</v>
      </c>
      <c r="J7" s="296" t="s">
        <v>144</v>
      </c>
      <c r="K7" s="296" t="s">
        <v>145</v>
      </c>
      <c r="L7" s="296" t="s">
        <v>146</v>
      </c>
      <c r="M7" s="296" t="s">
        <v>147</v>
      </c>
      <c r="N7" s="296" t="s">
        <v>148</v>
      </c>
      <c r="O7" s="297" t="s">
        <v>118</v>
      </c>
      <c r="P7" s="298" t="s">
        <v>32</v>
      </c>
      <c r="Q7" s="299" t="s">
        <v>119</v>
      </c>
      <c r="R7" s="300" t="s">
        <v>32</v>
      </c>
      <c r="S7" s="301" t="s">
        <v>120</v>
      </c>
    </row>
    <row r="8" spans="1:19" s="24" customFormat="1" ht="13.5" customHeight="1" x14ac:dyDescent="0.35">
      <c r="B8" s="53" t="s">
        <v>18</v>
      </c>
      <c r="C8" s="48">
        <f>IF('2.Betreuungsumfang u. Einnahmen'!C8&lt;40.01,'2.Betreuungsumfang u. Einnahmen'!C8/40*400,400)</f>
        <v>0</v>
      </c>
      <c r="D8" s="48">
        <f>IF('2.Betreuungsumfang u. Einnahmen'!D8&lt;40.01,'2.Betreuungsumfang u. Einnahmen'!D8/40*400,400)</f>
        <v>0</v>
      </c>
      <c r="E8" s="48">
        <f>IF('2.Betreuungsumfang u. Einnahmen'!E8&lt;40.01,'2.Betreuungsumfang u. Einnahmen'!E8/40*400,400)</f>
        <v>0</v>
      </c>
      <c r="F8" s="48">
        <f>IF('2.Betreuungsumfang u. Einnahmen'!F8&lt;40.01,'2.Betreuungsumfang u. Einnahmen'!F8/40*400,400)</f>
        <v>0</v>
      </c>
      <c r="G8" s="48">
        <f>IF('2.Betreuungsumfang u. Einnahmen'!G8&lt;40.01,'2.Betreuungsumfang u. Einnahmen'!G8/40*400,400)</f>
        <v>0</v>
      </c>
      <c r="H8" s="48">
        <f>IF('2.Betreuungsumfang u. Einnahmen'!H8&lt;40.01,'2.Betreuungsumfang u. Einnahmen'!H8/40*400,400)</f>
        <v>0</v>
      </c>
      <c r="I8" s="48">
        <f>IF('2.Betreuungsumfang u. Einnahmen'!I8&lt;40.01,'2.Betreuungsumfang u. Einnahmen'!I8/40*400,400)</f>
        <v>0</v>
      </c>
      <c r="J8" s="48">
        <f>IF('2.Betreuungsumfang u. Einnahmen'!J8&lt;40.01,'2.Betreuungsumfang u. Einnahmen'!J8/40*400,400)</f>
        <v>0</v>
      </c>
      <c r="K8" s="48">
        <f>IF('2.Betreuungsumfang u. Einnahmen'!K8&lt;40.01,'2.Betreuungsumfang u. Einnahmen'!K8/40*400,400)</f>
        <v>0</v>
      </c>
      <c r="L8" s="48">
        <f>IF('2.Betreuungsumfang u. Einnahmen'!L8&lt;40.01,'2.Betreuungsumfang u. Einnahmen'!L8/40*400,400)</f>
        <v>0</v>
      </c>
      <c r="M8" s="48">
        <f>IF('2.Betreuungsumfang u. Einnahmen'!M8&lt;40.01,'2.Betreuungsumfang u. Einnahmen'!M8/40*400,400)</f>
        <v>0</v>
      </c>
      <c r="N8" s="48">
        <f>IF('2.Betreuungsumfang u. Einnahmen'!N8&lt;40.01,'2.Betreuungsumfang u. Einnahmen'!N8/40*400,400)</f>
        <v>0</v>
      </c>
      <c r="O8" s="49">
        <f>SUM(C8:N8)</f>
        <v>0</v>
      </c>
      <c r="P8" s="48">
        <f>IF('2.Betreuungsumfang u. Einnahmen'!P8&lt;40.01,'2.Betreuungsumfang u. Einnahmen'!P8/40*400,400)</f>
        <v>0</v>
      </c>
      <c r="Q8" s="49">
        <f>+P8*12</f>
        <v>0</v>
      </c>
      <c r="R8" s="48">
        <f>IF('2.Betreuungsumfang u. Einnahmen'!R8&lt;40.01,'2.Betreuungsumfang u. Einnahmen'!R8/40*400,400)</f>
        <v>0</v>
      </c>
      <c r="S8" s="49">
        <f>+R8*12</f>
        <v>0</v>
      </c>
    </row>
    <row r="9" spans="1:19" s="24" customFormat="1" ht="13.5" customHeight="1" x14ac:dyDescent="0.35">
      <c r="B9" s="53" t="s">
        <v>19</v>
      </c>
      <c r="C9" s="48">
        <f>IF('2.Betreuungsumfang u. Einnahmen'!C9&lt;40.01,'2.Betreuungsumfang u. Einnahmen'!C9/40*400,400)</f>
        <v>0</v>
      </c>
      <c r="D9" s="48">
        <f>IF('2.Betreuungsumfang u. Einnahmen'!D9&lt;40.01,'2.Betreuungsumfang u. Einnahmen'!D9/40*400,400)</f>
        <v>0</v>
      </c>
      <c r="E9" s="48">
        <f>IF('2.Betreuungsumfang u. Einnahmen'!E9&lt;40.01,'2.Betreuungsumfang u. Einnahmen'!E9/40*400,400)</f>
        <v>0</v>
      </c>
      <c r="F9" s="48">
        <f>IF('2.Betreuungsumfang u. Einnahmen'!F9&lt;40.01,'2.Betreuungsumfang u. Einnahmen'!F9/40*400,400)</f>
        <v>0</v>
      </c>
      <c r="G9" s="48">
        <f>IF('2.Betreuungsumfang u. Einnahmen'!G9&lt;40.01,'2.Betreuungsumfang u. Einnahmen'!G9/40*400,400)</f>
        <v>0</v>
      </c>
      <c r="H9" s="48">
        <f>IF('2.Betreuungsumfang u. Einnahmen'!H9&lt;40.01,'2.Betreuungsumfang u. Einnahmen'!H9/40*400,400)</f>
        <v>0</v>
      </c>
      <c r="I9" s="48">
        <f>IF('2.Betreuungsumfang u. Einnahmen'!I9&lt;40.01,'2.Betreuungsumfang u. Einnahmen'!I9/40*400,400)</f>
        <v>0</v>
      </c>
      <c r="J9" s="48">
        <f>IF('2.Betreuungsumfang u. Einnahmen'!J9&lt;40.01,'2.Betreuungsumfang u. Einnahmen'!J9/40*400,400)</f>
        <v>0</v>
      </c>
      <c r="K9" s="48">
        <f>IF('2.Betreuungsumfang u. Einnahmen'!K9&lt;40.01,'2.Betreuungsumfang u. Einnahmen'!K9/40*400,400)</f>
        <v>0</v>
      </c>
      <c r="L9" s="48">
        <f>IF('2.Betreuungsumfang u. Einnahmen'!L9&lt;40.01,'2.Betreuungsumfang u. Einnahmen'!L9/40*400,400)</f>
        <v>0</v>
      </c>
      <c r="M9" s="48">
        <f>IF('2.Betreuungsumfang u. Einnahmen'!M9&lt;40.01,'2.Betreuungsumfang u. Einnahmen'!M9/40*400,400)</f>
        <v>0</v>
      </c>
      <c r="N9" s="48">
        <f>IF('2.Betreuungsumfang u. Einnahmen'!N9&lt;40.01,'2.Betreuungsumfang u. Einnahmen'!N9/40*400,400)</f>
        <v>0</v>
      </c>
      <c r="O9" s="49">
        <f t="shared" ref="O9:O19" si="0">SUM(C9:N9)</f>
        <v>0</v>
      </c>
      <c r="P9" s="48">
        <f>IF('2.Betreuungsumfang u. Einnahmen'!P9&lt;40.01,'2.Betreuungsumfang u. Einnahmen'!P9/40*400,400)</f>
        <v>0</v>
      </c>
      <c r="Q9" s="49">
        <f t="shared" ref="Q9:S19" si="1">+P9*12</f>
        <v>0</v>
      </c>
      <c r="R9" s="48">
        <f>IF('2.Betreuungsumfang u. Einnahmen'!R9&lt;40.01,'2.Betreuungsumfang u. Einnahmen'!R9/40*400,400)</f>
        <v>0</v>
      </c>
      <c r="S9" s="49">
        <f t="shared" si="1"/>
        <v>0</v>
      </c>
    </row>
    <row r="10" spans="1:19" s="24" customFormat="1" ht="13.5" customHeight="1" x14ac:dyDescent="0.35">
      <c r="B10" s="53" t="s">
        <v>20</v>
      </c>
      <c r="C10" s="48">
        <f>IF('2.Betreuungsumfang u. Einnahmen'!C10&lt;40.01,'2.Betreuungsumfang u. Einnahmen'!C10/40*400,400)</f>
        <v>0</v>
      </c>
      <c r="D10" s="48">
        <f>IF('2.Betreuungsumfang u. Einnahmen'!D10&lt;40.01,'2.Betreuungsumfang u. Einnahmen'!D10/40*400,400)</f>
        <v>0</v>
      </c>
      <c r="E10" s="48">
        <f>IF('2.Betreuungsumfang u. Einnahmen'!E10&lt;40.01,'2.Betreuungsumfang u. Einnahmen'!E10/40*400,400)</f>
        <v>0</v>
      </c>
      <c r="F10" s="48">
        <f>IF('2.Betreuungsumfang u. Einnahmen'!F10&lt;40.01,'2.Betreuungsumfang u. Einnahmen'!F10/40*400,400)</f>
        <v>0</v>
      </c>
      <c r="G10" s="48">
        <f>IF('2.Betreuungsumfang u. Einnahmen'!G10&lt;40.01,'2.Betreuungsumfang u. Einnahmen'!G10/40*400,400)</f>
        <v>0</v>
      </c>
      <c r="H10" s="48">
        <f>IF('2.Betreuungsumfang u. Einnahmen'!H10&lt;40.01,'2.Betreuungsumfang u. Einnahmen'!H10/40*400,400)</f>
        <v>0</v>
      </c>
      <c r="I10" s="48">
        <f>IF('2.Betreuungsumfang u. Einnahmen'!I10&lt;40.01,'2.Betreuungsumfang u. Einnahmen'!I10/40*400,400)</f>
        <v>0</v>
      </c>
      <c r="J10" s="48">
        <f>IF('2.Betreuungsumfang u. Einnahmen'!J10&lt;40.01,'2.Betreuungsumfang u. Einnahmen'!J10/40*400,400)</f>
        <v>0</v>
      </c>
      <c r="K10" s="48">
        <f>IF('2.Betreuungsumfang u. Einnahmen'!K10&lt;40.01,'2.Betreuungsumfang u. Einnahmen'!K10/40*400,400)</f>
        <v>0</v>
      </c>
      <c r="L10" s="48">
        <f>IF('2.Betreuungsumfang u. Einnahmen'!L10&lt;40.01,'2.Betreuungsumfang u. Einnahmen'!L10/40*400,400)</f>
        <v>0</v>
      </c>
      <c r="M10" s="48">
        <f>IF('2.Betreuungsumfang u. Einnahmen'!M10&lt;40.01,'2.Betreuungsumfang u. Einnahmen'!M10/40*400,400)</f>
        <v>0</v>
      </c>
      <c r="N10" s="48">
        <f>IF('2.Betreuungsumfang u. Einnahmen'!N10&lt;40.01,'2.Betreuungsumfang u. Einnahmen'!N10/40*400,400)</f>
        <v>0</v>
      </c>
      <c r="O10" s="49">
        <f t="shared" si="0"/>
        <v>0</v>
      </c>
      <c r="P10" s="48">
        <f>IF('2.Betreuungsumfang u. Einnahmen'!P10&lt;40.01,'2.Betreuungsumfang u. Einnahmen'!P10/40*400,400)</f>
        <v>0</v>
      </c>
      <c r="Q10" s="49">
        <f t="shared" si="1"/>
        <v>0</v>
      </c>
      <c r="R10" s="48">
        <f>IF('2.Betreuungsumfang u. Einnahmen'!R10&lt;40.01,'2.Betreuungsumfang u. Einnahmen'!R10/40*400,400)</f>
        <v>0</v>
      </c>
      <c r="S10" s="49">
        <f t="shared" si="1"/>
        <v>0</v>
      </c>
    </row>
    <row r="11" spans="1:19" s="24" customFormat="1" ht="13.5" customHeight="1" x14ac:dyDescent="0.35">
      <c r="B11" s="53" t="s">
        <v>21</v>
      </c>
      <c r="C11" s="48">
        <f>IF('2.Betreuungsumfang u. Einnahmen'!C11&lt;40.01,'2.Betreuungsumfang u. Einnahmen'!C11/40*400,400)</f>
        <v>0</v>
      </c>
      <c r="D11" s="48">
        <f>IF('2.Betreuungsumfang u. Einnahmen'!D11&lt;40.01,'2.Betreuungsumfang u. Einnahmen'!D11/40*400,400)</f>
        <v>0</v>
      </c>
      <c r="E11" s="48">
        <f>IF('2.Betreuungsumfang u. Einnahmen'!E11&lt;40.01,'2.Betreuungsumfang u. Einnahmen'!E11/40*400,400)</f>
        <v>0</v>
      </c>
      <c r="F11" s="48">
        <f>IF('2.Betreuungsumfang u. Einnahmen'!F11&lt;40.01,'2.Betreuungsumfang u. Einnahmen'!F11/40*400,400)</f>
        <v>0</v>
      </c>
      <c r="G11" s="48">
        <f>IF('2.Betreuungsumfang u. Einnahmen'!G11&lt;40.01,'2.Betreuungsumfang u. Einnahmen'!G11/40*400,400)</f>
        <v>0</v>
      </c>
      <c r="H11" s="48">
        <f>IF('2.Betreuungsumfang u. Einnahmen'!H11&lt;40.01,'2.Betreuungsumfang u. Einnahmen'!H11/40*400,400)</f>
        <v>0</v>
      </c>
      <c r="I11" s="48">
        <f>IF('2.Betreuungsumfang u. Einnahmen'!I11&lt;40.01,'2.Betreuungsumfang u. Einnahmen'!I11/40*400,400)</f>
        <v>0</v>
      </c>
      <c r="J11" s="48">
        <f>IF('2.Betreuungsumfang u. Einnahmen'!J11&lt;40.01,'2.Betreuungsumfang u. Einnahmen'!J11/40*400,400)</f>
        <v>0</v>
      </c>
      <c r="K11" s="48">
        <f>IF('2.Betreuungsumfang u. Einnahmen'!K11&lt;40.01,'2.Betreuungsumfang u. Einnahmen'!K11/40*400,400)</f>
        <v>0</v>
      </c>
      <c r="L11" s="48">
        <f>IF('2.Betreuungsumfang u. Einnahmen'!L11&lt;40.01,'2.Betreuungsumfang u. Einnahmen'!L11/40*400,400)</f>
        <v>0</v>
      </c>
      <c r="M11" s="48">
        <f>IF('2.Betreuungsumfang u. Einnahmen'!M11&lt;40.01,'2.Betreuungsumfang u. Einnahmen'!M11/40*400,400)</f>
        <v>0</v>
      </c>
      <c r="N11" s="48">
        <f>IF('2.Betreuungsumfang u. Einnahmen'!N11&lt;40.01,'2.Betreuungsumfang u. Einnahmen'!N11/40*400,400)</f>
        <v>0</v>
      </c>
      <c r="O11" s="49">
        <f t="shared" si="0"/>
        <v>0</v>
      </c>
      <c r="P11" s="48">
        <f>IF('2.Betreuungsumfang u. Einnahmen'!P11&lt;40.01,'2.Betreuungsumfang u. Einnahmen'!P11/40*400,400)</f>
        <v>0</v>
      </c>
      <c r="Q11" s="49">
        <f t="shared" si="1"/>
        <v>0</v>
      </c>
      <c r="R11" s="48">
        <f>IF('2.Betreuungsumfang u. Einnahmen'!R11&lt;40.01,'2.Betreuungsumfang u. Einnahmen'!R11/40*400,400)</f>
        <v>0</v>
      </c>
      <c r="S11" s="49">
        <f t="shared" si="1"/>
        <v>0</v>
      </c>
    </row>
    <row r="12" spans="1:19" s="24" customFormat="1" ht="13.5" customHeight="1" x14ac:dyDescent="0.35">
      <c r="B12" s="53" t="s">
        <v>22</v>
      </c>
      <c r="C12" s="48">
        <f>IF('2.Betreuungsumfang u. Einnahmen'!C12&lt;40.01,'2.Betreuungsumfang u. Einnahmen'!C12/40*400,400)</f>
        <v>0</v>
      </c>
      <c r="D12" s="48">
        <f>IF('2.Betreuungsumfang u. Einnahmen'!D12&lt;40.01,'2.Betreuungsumfang u. Einnahmen'!D12/40*400,400)</f>
        <v>0</v>
      </c>
      <c r="E12" s="48">
        <f>IF('2.Betreuungsumfang u. Einnahmen'!E12&lt;40.01,'2.Betreuungsumfang u. Einnahmen'!E12/40*400,400)</f>
        <v>0</v>
      </c>
      <c r="F12" s="48">
        <f>IF('2.Betreuungsumfang u. Einnahmen'!F12&lt;40.01,'2.Betreuungsumfang u. Einnahmen'!F12/40*400,400)</f>
        <v>0</v>
      </c>
      <c r="G12" s="48">
        <f>IF('2.Betreuungsumfang u. Einnahmen'!G12&lt;40.01,'2.Betreuungsumfang u. Einnahmen'!G12/40*400,400)</f>
        <v>0</v>
      </c>
      <c r="H12" s="48">
        <f>IF('2.Betreuungsumfang u. Einnahmen'!H12&lt;40.01,'2.Betreuungsumfang u. Einnahmen'!H12/40*400,400)</f>
        <v>0</v>
      </c>
      <c r="I12" s="48">
        <f>IF('2.Betreuungsumfang u. Einnahmen'!I12&lt;40.01,'2.Betreuungsumfang u. Einnahmen'!I12/40*400,400)</f>
        <v>0</v>
      </c>
      <c r="J12" s="48">
        <f>IF('2.Betreuungsumfang u. Einnahmen'!J12&lt;40.01,'2.Betreuungsumfang u. Einnahmen'!J12/40*400,400)</f>
        <v>0</v>
      </c>
      <c r="K12" s="48">
        <f>IF('2.Betreuungsumfang u. Einnahmen'!K12&lt;40.01,'2.Betreuungsumfang u. Einnahmen'!K12/40*400,400)</f>
        <v>0</v>
      </c>
      <c r="L12" s="48">
        <f>IF('2.Betreuungsumfang u. Einnahmen'!L12&lt;40.01,'2.Betreuungsumfang u. Einnahmen'!L12/40*400,400)</f>
        <v>0</v>
      </c>
      <c r="M12" s="48">
        <f>IF('2.Betreuungsumfang u. Einnahmen'!M12&lt;40.01,'2.Betreuungsumfang u. Einnahmen'!M12/40*400,400)</f>
        <v>0</v>
      </c>
      <c r="N12" s="48">
        <f>IF('2.Betreuungsumfang u. Einnahmen'!N12&lt;40.01,'2.Betreuungsumfang u. Einnahmen'!N12/40*400,400)</f>
        <v>0</v>
      </c>
      <c r="O12" s="49">
        <f t="shared" si="0"/>
        <v>0</v>
      </c>
      <c r="P12" s="48">
        <f>IF('2.Betreuungsumfang u. Einnahmen'!P12&lt;40.01,'2.Betreuungsumfang u. Einnahmen'!P12/40*400,400)</f>
        <v>0</v>
      </c>
      <c r="Q12" s="49">
        <f t="shared" si="1"/>
        <v>0</v>
      </c>
      <c r="R12" s="48">
        <f>IF('2.Betreuungsumfang u. Einnahmen'!R12&lt;40.01,'2.Betreuungsumfang u. Einnahmen'!R12/40*400,400)</f>
        <v>0</v>
      </c>
      <c r="S12" s="49">
        <f t="shared" si="1"/>
        <v>0</v>
      </c>
    </row>
    <row r="13" spans="1:19" s="24" customFormat="1" ht="13.5" customHeight="1" x14ac:dyDescent="0.35">
      <c r="B13" s="53" t="s">
        <v>27</v>
      </c>
      <c r="C13" s="48">
        <f>IF('2.Betreuungsumfang u. Einnahmen'!C13&lt;40.01,'2.Betreuungsumfang u. Einnahmen'!C13/40*400,400)</f>
        <v>0</v>
      </c>
      <c r="D13" s="48">
        <f>IF('2.Betreuungsumfang u. Einnahmen'!D13&lt;40.01,'2.Betreuungsumfang u. Einnahmen'!D13/40*400,400)</f>
        <v>0</v>
      </c>
      <c r="E13" s="48">
        <f>IF('2.Betreuungsumfang u. Einnahmen'!E13&lt;40.01,'2.Betreuungsumfang u. Einnahmen'!E13/40*400,400)</f>
        <v>0</v>
      </c>
      <c r="F13" s="48">
        <f>IF('2.Betreuungsumfang u. Einnahmen'!F13&lt;40.01,'2.Betreuungsumfang u. Einnahmen'!F13/40*400,400)</f>
        <v>0</v>
      </c>
      <c r="G13" s="48">
        <f>IF('2.Betreuungsumfang u. Einnahmen'!G13&lt;40.01,'2.Betreuungsumfang u. Einnahmen'!G13/40*400,400)</f>
        <v>0</v>
      </c>
      <c r="H13" s="48">
        <f>IF('2.Betreuungsumfang u. Einnahmen'!H13&lt;40.01,'2.Betreuungsumfang u. Einnahmen'!H13/40*400,400)</f>
        <v>0</v>
      </c>
      <c r="I13" s="48">
        <f>IF('2.Betreuungsumfang u. Einnahmen'!I13&lt;40.01,'2.Betreuungsumfang u. Einnahmen'!I13/40*400,400)</f>
        <v>0</v>
      </c>
      <c r="J13" s="48">
        <f>IF('2.Betreuungsumfang u. Einnahmen'!J13&lt;40.01,'2.Betreuungsumfang u. Einnahmen'!J13/40*400,400)</f>
        <v>0</v>
      </c>
      <c r="K13" s="48">
        <f>IF('2.Betreuungsumfang u. Einnahmen'!K13&lt;40.01,'2.Betreuungsumfang u. Einnahmen'!K13/40*400,400)</f>
        <v>0</v>
      </c>
      <c r="L13" s="48">
        <f>IF('2.Betreuungsumfang u. Einnahmen'!L13&lt;40.01,'2.Betreuungsumfang u. Einnahmen'!L13/40*400,400)</f>
        <v>0</v>
      </c>
      <c r="M13" s="48">
        <f>IF('2.Betreuungsumfang u. Einnahmen'!M13&lt;40.01,'2.Betreuungsumfang u. Einnahmen'!M13/40*400,400)</f>
        <v>0</v>
      </c>
      <c r="N13" s="48">
        <f>IF('2.Betreuungsumfang u. Einnahmen'!N13&lt;40.01,'2.Betreuungsumfang u. Einnahmen'!N13/40*400,400)</f>
        <v>0</v>
      </c>
      <c r="O13" s="49">
        <f t="shared" si="0"/>
        <v>0</v>
      </c>
      <c r="P13" s="48">
        <f>IF('2.Betreuungsumfang u. Einnahmen'!P13&lt;40.01,'2.Betreuungsumfang u. Einnahmen'!P13/40*400,400)</f>
        <v>0</v>
      </c>
      <c r="Q13" s="49">
        <f t="shared" si="1"/>
        <v>0</v>
      </c>
      <c r="R13" s="48">
        <f>IF('2.Betreuungsumfang u. Einnahmen'!R13&lt;40.01,'2.Betreuungsumfang u. Einnahmen'!R13/40*400,400)</f>
        <v>0</v>
      </c>
      <c r="S13" s="49">
        <f t="shared" si="1"/>
        <v>0</v>
      </c>
    </row>
    <row r="14" spans="1:19" s="24" customFormat="1" ht="13.5" customHeight="1" x14ac:dyDescent="0.35">
      <c r="B14" s="53" t="s">
        <v>28</v>
      </c>
      <c r="C14" s="48">
        <f>IF('2.Betreuungsumfang u. Einnahmen'!C14&lt;40.01,'2.Betreuungsumfang u. Einnahmen'!C14/40*400,400)</f>
        <v>0</v>
      </c>
      <c r="D14" s="48">
        <f>IF('2.Betreuungsumfang u. Einnahmen'!D14&lt;40.01,'2.Betreuungsumfang u. Einnahmen'!D14/40*400,400)</f>
        <v>0</v>
      </c>
      <c r="E14" s="48">
        <f>IF('2.Betreuungsumfang u. Einnahmen'!E14&lt;40.01,'2.Betreuungsumfang u. Einnahmen'!E14/40*400,400)</f>
        <v>0</v>
      </c>
      <c r="F14" s="48">
        <f>IF('2.Betreuungsumfang u. Einnahmen'!F14&lt;40.01,'2.Betreuungsumfang u. Einnahmen'!F14/40*400,400)</f>
        <v>0</v>
      </c>
      <c r="G14" s="48">
        <f>IF('2.Betreuungsumfang u. Einnahmen'!G14&lt;40.01,'2.Betreuungsumfang u. Einnahmen'!G14/40*400,400)</f>
        <v>0</v>
      </c>
      <c r="H14" s="48">
        <f>IF('2.Betreuungsumfang u. Einnahmen'!H14&lt;40.01,'2.Betreuungsumfang u. Einnahmen'!H14/40*400,400)</f>
        <v>0</v>
      </c>
      <c r="I14" s="48">
        <f>IF('2.Betreuungsumfang u. Einnahmen'!I14&lt;40.01,'2.Betreuungsumfang u. Einnahmen'!I14/40*400,400)</f>
        <v>0</v>
      </c>
      <c r="J14" s="48">
        <f>IF('2.Betreuungsumfang u. Einnahmen'!J14&lt;40.01,'2.Betreuungsumfang u. Einnahmen'!J14/40*400,400)</f>
        <v>0</v>
      </c>
      <c r="K14" s="48">
        <f>IF('2.Betreuungsumfang u. Einnahmen'!K14&lt;40.01,'2.Betreuungsumfang u. Einnahmen'!K14/40*400,400)</f>
        <v>0</v>
      </c>
      <c r="L14" s="48">
        <f>IF('2.Betreuungsumfang u. Einnahmen'!L14&lt;40.01,'2.Betreuungsumfang u. Einnahmen'!L14/40*400,400)</f>
        <v>0</v>
      </c>
      <c r="M14" s="48">
        <f>IF('2.Betreuungsumfang u. Einnahmen'!M14&lt;40.01,'2.Betreuungsumfang u. Einnahmen'!M14/40*400,400)</f>
        <v>0</v>
      </c>
      <c r="N14" s="48">
        <f>IF('2.Betreuungsumfang u. Einnahmen'!N14&lt;40.01,'2.Betreuungsumfang u. Einnahmen'!N14/40*400,400)</f>
        <v>0</v>
      </c>
      <c r="O14" s="49">
        <f t="shared" si="0"/>
        <v>0</v>
      </c>
      <c r="P14" s="48">
        <f>IF('2.Betreuungsumfang u. Einnahmen'!P14&lt;40.01,'2.Betreuungsumfang u. Einnahmen'!P14/40*400,400)</f>
        <v>0</v>
      </c>
      <c r="Q14" s="49">
        <f t="shared" si="1"/>
        <v>0</v>
      </c>
      <c r="R14" s="48">
        <f>IF('2.Betreuungsumfang u. Einnahmen'!R14&lt;40.01,'2.Betreuungsumfang u. Einnahmen'!R14/40*400,400)</f>
        <v>0</v>
      </c>
      <c r="S14" s="49">
        <f t="shared" si="1"/>
        <v>0</v>
      </c>
    </row>
    <row r="15" spans="1:19" s="24" customFormat="1" ht="13.5" customHeight="1" x14ac:dyDescent="0.35">
      <c r="B15" s="53" t="s">
        <v>29</v>
      </c>
      <c r="C15" s="48">
        <f>IF('2.Betreuungsumfang u. Einnahmen'!C15&lt;40.01,'2.Betreuungsumfang u. Einnahmen'!C15/40*400,400)</f>
        <v>0</v>
      </c>
      <c r="D15" s="48">
        <f>IF('2.Betreuungsumfang u. Einnahmen'!D15&lt;40.01,'2.Betreuungsumfang u. Einnahmen'!D15/40*400,400)</f>
        <v>0</v>
      </c>
      <c r="E15" s="48">
        <f>IF('2.Betreuungsumfang u. Einnahmen'!E15&lt;40.01,'2.Betreuungsumfang u. Einnahmen'!E15/40*400,400)</f>
        <v>0</v>
      </c>
      <c r="F15" s="48">
        <f>IF('2.Betreuungsumfang u. Einnahmen'!F15&lt;40.01,'2.Betreuungsumfang u. Einnahmen'!F15/40*400,400)</f>
        <v>0</v>
      </c>
      <c r="G15" s="48">
        <f>IF('2.Betreuungsumfang u. Einnahmen'!G15&lt;40.01,'2.Betreuungsumfang u. Einnahmen'!G15/40*400,400)</f>
        <v>0</v>
      </c>
      <c r="H15" s="48">
        <f>IF('2.Betreuungsumfang u. Einnahmen'!H15&lt;40.01,'2.Betreuungsumfang u. Einnahmen'!H15/40*400,400)</f>
        <v>0</v>
      </c>
      <c r="I15" s="48">
        <f>IF('2.Betreuungsumfang u. Einnahmen'!I15&lt;40.01,'2.Betreuungsumfang u. Einnahmen'!I15/40*400,400)</f>
        <v>0</v>
      </c>
      <c r="J15" s="48">
        <f>IF('2.Betreuungsumfang u. Einnahmen'!J15&lt;40.01,'2.Betreuungsumfang u. Einnahmen'!J15/40*400,400)</f>
        <v>0</v>
      </c>
      <c r="K15" s="48">
        <f>IF('2.Betreuungsumfang u. Einnahmen'!K15&lt;40.01,'2.Betreuungsumfang u. Einnahmen'!K15/40*400,400)</f>
        <v>0</v>
      </c>
      <c r="L15" s="48">
        <f>IF('2.Betreuungsumfang u. Einnahmen'!L15&lt;40.01,'2.Betreuungsumfang u. Einnahmen'!L15/40*400,400)</f>
        <v>0</v>
      </c>
      <c r="M15" s="48">
        <f>IF('2.Betreuungsumfang u. Einnahmen'!M15&lt;40.01,'2.Betreuungsumfang u. Einnahmen'!M15/40*400,400)</f>
        <v>0</v>
      </c>
      <c r="N15" s="48">
        <f>IF('2.Betreuungsumfang u. Einnahmen'!N15&lt;40.01,'2.Betreuungsumfang u. Einnahmen'!N15/40*400,400)</f>
        <v>0</v>
      </c>
      <c r="O15" s="49">
        <f t="shared" si="0"/>
        <v>0</v>
      </c>
      <c r="P15" s="48">
        <f>IF('2.Betreuungsumfang u. Einnahmen'!P15&lt;40.01,'2.Betreuungsumfang u. Einnahmen'!P15/40*400,400)</f>
        <v>0</v>
      </c>
      <c r="Q15" s="49">
        <f t="shared" si="1"/>
        <v>0</v>
      </c>
      <c r="R15" s="48">
        <f>IF('2.Betreuungsumfang u. Einnahmen'!R15&lt;40.01,'2.Betreuungsumfang u. Einnahmen'!R15/40*400,400)</f>
        <v>0</v>
      </c>
      <c r="S15" s="49">
        <f t="shared" si="1"/>
        <v>0</v>
      </c>
    </row>
    <row r="16" spans="1:19" s="24" customFormat="1" ht="13.5" customHeight="1" x14ac:dyDescent="0.35">
      <c r="B16" s="209" t="s">
        <v>30</v>
      </c>
      <c r="C16" s="48">
        <f>IF('2.Betreuungsumfang u. Einnahmen'!C16&lt;40.01,'2.Betreuungsumfang u. Einnahmen'!C16/40*400,400)</f>
        <v>0</v>
      </c>
      <c r="D16" s="48">
        <f>IF('2.Betreuungsumfang u. Einnahmen'!D16&lt;40.01,'2.Betreuungsumfang u. Einnahmen'!D16/40*400,400)</f>
        <v>0</v>
      </c>
      <c r="E16" s="48">
        <f>IF('2.Betreuungsumfang u. Einnahmen'!E16&lt;40.01,'2.Betreuungsumfang u. Einnahmen'!E16/40*400,400)</f>
        <v>0</v>
      </c>
      <c r="F16" s="48">
        <f>IF('2.Betreuungsumfang u. Einnahmen'!F16&lt;40.01,'2.Betreuungsumfang u. Einnahmen'!F16/40*400,400)</f>
        <v>0</v>
      </c>
      <c r="G16" s="48">
        <f>IF('2.Betreuungsumfang u. Einnahmen'!G16&lt;40.01,'2.Betreuungsumfang u. Einnahmen'!G16/40*400,400)</f>
        <v>0</v>
      </c>
      <c r="H16" s="48">
        <f>IF('2.Betreuungsumfang u. Einnahmen'!H16&lt;40.01,'2.Betreuungsumfang u. Einnahmen'!H16/40*400,400)</f>
        <v>0</v>
      </c>
      <c r="I16" s="48">
        <f>IF('2.Betreuungsumfang u. Einnahmen'!I16&lt;40.01,'2.Betreuungsumfang u. Einnahmen'!I16/40*400,400)</f>
        <v>0</v>
      </c>
      <c r="J16" s="48">
        <f>IF('2.Betreuungsumfang u. Einnahmen'!J16&lt;40.01,'2.Betreuungsumfang u. Einnahmen'!J16/40*400,400)</f>
        <v>0</v>
      </c>
      <c r="K16" s="48">
        <f>IF('2.Betreuungsumfang u. Einnahmen'!K16&lt;40.01,'2.Betreuungsumfang u. Einnahmen'!K16/40*400,400)</f>
        <v>0</v>
      </c>
      <c r="L16" s="48">
        <f>IF('2.Betreuungsumfang u. Einnahmen'!L16&lt;40.01,'2.Betreuungsumfang u. Einnahmen'!L16/40*400,400)</f>
        <v>0</v>
      </c>
      <c r="M16" s="48">
        <f>IF('2.Betreuungsumfang u. Einnahmen'!M16&lt;40.01,'2.Betreuungsumfang u. Einnahmen'!M16/40*400,400)</f>
        <v>0</v>
      </c>
      <c r="N16" s="48">
        <f>IF('2.Betreuungsumfang u. Einnahmen'!N16&lt;40.01,'2.Betreuungsumfang u. Einnahmen'!N16/40*400,400)</f>
        <v>0</v>
      </c>
      <c r="O16" s="49">
        <f t="shared" si="0"/>
        <v>0</v>
      </c>
      <c r="P16" s="48">
        <f>IF('2.Betreuungsumfang u. Einnahmen'!P16&lt;40.01,'2.Betreuungsumfang u. Einnahmen'!P16/40*400,400)</f>
        <v>0</v>
      </c>
      <c r="Q16" s="49">
        <f t="shared" si="1"/>
        <v>0</v>
      </c>
      <c r="R16" s="48">
        <f>IF('2.Betreuungsumfang u. Einnahmen'!R16&lt;40.01,'2.Betreuungsumfang u. Einnahmen'!R16/40*400,400)</f>
        <v>0</v>
      </c>
      <c r="S16" s="49">
        <f t="shared" si="1"/>
        <v>0</v>
      </c>
    </row>
    <row r="17" spans="1:19" s="24" customFormat="1" ht="13.5" customHeight="1" x14ac:dyDescent="0.35">
      <c r="B17" s="40" t="s">
        <v>31</v>
      </c>
      <c r="C17" s="48">
        <f>IF('2.Betreuungsumfang u. Einnahmen'!C17&lt;40.01,'2.Betreuungsumfang u. Einnahmen'!C17/40*400,400)</f>
        <v>0</v>
      </c>
      <c r="D17" s="48">
        <f>IF('2.Betreuungsumfang u. Einnahmen'!D17&lt;40.01,'2.Betreuungsumfang u. Einnahmen'!D17/40*400,400)</f>
        <v>0</v>
      </c>
      <c r="E17" s="48">
        <f>IF('2.Betreuungsumfang u. Einnahmen'!E17&lt;40.01,'2.Betreuungsumfang u. Einnahmen'!E17/40*400,400)</f>
        <v>0</v>
      </c>
      <c r="F17" s="48">
        <f>IF('2.Betreuungsumfang u. Einnahmen'!F17&lt;40.01,'2.Betreuungsumfang u. Einnahmen'!F17/40*400,400)</f>
        <v>0</v>
      </c>
      <c r="G17" s="48">
        <f>IF('2.Betreuungsumfang u. Einnahmen'!G17&lt;40.01,'2.Betreuungsumfang u. Einnahmen'!G17/40*400,400)</f>
        <v>0</v>
      </c>
      <c r="H17" s="48">
        <f>IF('2.Betreuungsumfang u. Einnahmen'!H17&lt;40.01,'2.Betreuungsumfang u. Einnahmen'!H17/40*400,400)</f>
        <v>0</v>
      </c>
      <c r="I17" s="48">
        <f>IF('2.Betreuungsumfang u. Einnahmen'!I17&lt;40.01,'2.Betreuungsumfang u. Einnahmen'!I17/40*400,400)</f>
        <v>0</v>
      </c>
      <c r="J17" s="48">
        <f>IF('2.Betreuungsumfang u. Einnahmen'!J17&lt;40.01,'2.Betreuungsumfang u. Einnahmen'!J17/40*400,400)</f>
        <v>0</v>
      </c>
      <c r="K17" s="48">
        <f>IF('2.Betreuungsumfang u. Einnahmen'!K17&lt;40.01,'2.Betreuungsumfang u. Einnahmen'!K17/40*400,400)</f>
        <v>0</v>
      </c>
      <c r="L17" s="48">
        <f>IF('2.Betreuungsumfang u. Einnahmen'!L17&lt;40.01,'2.Betreuungsumfang u. Einnahmen'!L17/40*400,400)</f>
        <v>0</v>
      </c>
      <c r="M17" s="48">
        <f>IF('2.Betreuungsumfang u. Einnahmen'!M17&lt;40.01,'2.Betreuungsumfang u. Einnahmen'!M17/40*400,400)</f>
        <v>0</v>
      </c>
      <c r="N17" s="48">
        <f>IF('2.Betreuungsumfang u. Einnahmen'!N17&lt;40.01,'2.Betreuungsumfang u. Einnahmen'!N17/40*400,400)</f>
        <v>0</v>
      </c>
      <c r="O17" s="49">
        <f t="shared" si="0"/>
        <v>0</v>
      </c>
      <c r="P17" s="48">
        <f>IF('2.Betreuungsumfang u. Einnahmen'!P17&lt;40.01,'2.Betreuungsumfang u. Einnahmen'!P17/40*400,400)</f>
        <v>0</v>
      </c>
      <c r="Q17" s="49">
        <f t="shared" si="1"/>
        <v>0</v>
      </c>
      <c r="R17" s="48">
        <f>IF('2.Betreuungsumfang u. Einnahmen'!R17&lt;40.01,'2.Betreuungsumfang u. Einnahmen'!R17/40*400,400)</f>
        <v>0</v>
      </c>
      <c r="S17" s="49">
        <f t="shared" si="1"/>
        <v>0</v>
      </c>
    </row>
    <row r="18" spans="1:19" s="24" customFormat="1" ht="13.5" customHeight="1" x14ac:dyDescent="0.35">
      <c r="B18" s="210" t="s">
        <v>135</v>
      </c>
      <c r="C18" s="208">
        <f>IF('2.Betreuungsumfang u. Einnahmen'!C32&gt;0,50/20*(20-'2.Betreuungsumfang u. Einnahmen'!C19),0)</f>
        <v>0</v>
      </c>
      <c r="D18" s="208">
        <f>IF('2.Betreuungsumfang u. Einnahmen'!D32&gt;0,50/20*(20-'2.Betreuungsumfang u. Einnahmen'!D19),0)</f>
        <v>0</v>
      </c>
      <c r="E18" s="208">
        <f>IF('2.Betreuungsumfang u. Einnahmen'!E32&gt;0,50/20*(20-'2.Betreuungsumfang u. Einnahmen'!E19),0)</f>
        <v>0</v>
      </c>
      <c r="F18" s="208">
        <f>IF('2.Betreuungsumfang u. Einnahmen'!F32&gt;0,50/20*(20-'2.Betreuungsumfang u. Einnahmen'!F19),0)</f>
        <v>0</v>
      </c>
      <c r="G18" s="208">
        <f>IF('2.Betreuungsumfang u. Einnahmen'!G32&gt;0,50/20*(20-'2.Betreuungsumfang u. Einnahmen'!G19),0)</f>
        <v>0</v>
      </c>
      <c r="H18" s="208">
        <f>IF('2.Betreuungsumfang u. Einnahmen'!H32&gt;0,50/20*(20-'2.Betreuungsumfang u. Einnahmen'!H19),0)</f>
        <v>0</v>
      </c>
      <c r="I18" s="208">
        <f>IF('2.Betreuungsumfang u. Einnahmen'!I32&gt;0,50/20*(20-'2.Betreuungsumfang u. Einnahmen'!I19),0)</f>
        <v>0</v>
      </c>
      <c r="J18" s="208">
        <f>IF('2.Betreuungsumfang u. Einnahmen'!J32&gt;0,50/20*(20-'2.Betreuungsumfang u. Einnahmen'!J19),0)</f>
        <v>0</v>
      </c>
      <c r="K18" s="208">
        <f>IF('2.Betreuungsumfang u. Einnahmen'!K32&gt;0,50/20*(20-'2.Betreuungsumfang u. Einnahmen'!K19),0)</f>
        <v>0</v>
      </c>
      <c r="L18" s="208">
        <f>IF('2.Betreuungsumfang u. Einnahmen'!L32&gt;0,50/20*(20-'2.Betreuungsumfang u. Einnahmen'!L19),0)</f>
        <v>0</v>
      </c>
      <c r="M18" s="208">
        <f>IF('2.Betreuungsumfang u. Einnahmen'!M32&gt;0,50/20*(20-'2.Betreuungsumfang u. Einnahmen'!M19),0)</f>
        <v>0</v>
      </c>
      <c r="N18" s="208">
        <f>IF('2.Betreuungsumfang u. Einnahmen'!N32&gt;0,50/20*(20-'2.Betreuungsumfang u. Einnahmen'!N19),0)</f>
        <v>0</v>
      </c>
      <c r="O18" s="49">
        <f t="shared" si="0"/>
        <v>0</v>
      </c>
      <c r="P18" s="48">
        <f>IF('2.Betreuungsumfang u. Einnahmen'!P32&gt;0,50/20*(20-'2.Betreuungsumfang u. Einnahmen'!P19),0)</f>
        <v>0</v>
      </c>
      <c r="Q18" s="49">
        <f t="shared" si="1"/>
        <v>0</v>
      </c>
      <c r="R18" s="48">
        <f>IF('2.Betreuungsumfang u. Einnahmen'!R32&gt;0,50/20*(20-'2.Betreuungsumfang u. Einnahmen'!R19),0)</f>
        <v>0</v>
      </c>
      <c r="S18" s="49">
        <f t="shared" si="1"/>
        <v>0</v>
      </c>
    </row>
    <row r="19" spans="1:19" s="24" customFormat="1" ht="27" x14ac:dyDescent="0.35">
      <c r="B19" s="210" t="s">
        <v>136</v>
      </c>
      <c r="C19" s="245">
        <f>(IF('2.Betreuungsumfang u. Einnahmen'!C18&lt;40.01,'2.Betreuungsumfang u. Einnahmen'!C18/40*400,400))/20*'2.Betreuungsumfang u. Einnahmen'!C19</f>
        <v>0</v>
      </c>
      <c r="D19" s="245">
        <f>(IF('2.Betreuungsumfang u. Einnahmen'!D18&lt;40.01,'2.Betreuungsumfang u. Einnahmen'!D18/40*400,400))/20*'2.Betreuungsumfang u. Einnahmen'!D19</f>
        <v>0</v>
      </c>
      <c r="E19" s="245">
        <f>(IF('2.Betreuungsumfang u. Einnahmen'!E18&lt;40.01,'2.Betreuungsumfang u. Einnahmen'!E18/40*400,400))/20*'2.Betreuungsumfang u. Einnahmen'!E19</f>
        <v>0</v>
      </c>
      <c r="F19" s="245">
        <f>(IF('2.Betreuungsumfang u. Einnahmen'!F18&lt;40.01,'2.Betreuungsumfang u. Einnahmen'!F18/40*400,400))/20*'2.Betreuungsumfang u. Einnahmen'!F19</f>
        <v>0</v>
      </c>
      <c r="G19" s="245">
        <f>(IF('2.Betreuungsumfang u. Einnahmen'!G18&lt;40.01,'2.Betreuungsumfang u. Einnahmen'!G18/40*400,400))/20*'2.Betreuungsumfang u. Einnahmen'!G19</f>
        <v>0</v>
      </c>
      <c r="H19" s="245">
        <f>(IF('2.Betreuungsumfang u. Einnahmen'!H18&lt;40.01,'2.Betreuungsumfang u. Einnahmen'!H18/40*400,400))/20*'2.Betreuungsumfang u. Einnahmen'!H19</f>
        <v>0</v>
      </c>
      <c r="I19" s="245">
        <f>(IF('2.Betreuungsumfang u. Einnahmen'!I18&lt;40.01,'2.Betreuungsumfang u. Einnahmen'!I18/40*400,400))/20*'2.Betreuungsumfang u. Einnahmen'!I19</f>
        <v>0</v>
      </c>
      <c r="J19" s="245">
        <f>(IF('2.Betreuungsumfang u. Einnahmen'!J18&lt;40.01,'2.Betreuungsumfang u. Einnahmen'!J18/40*400,400))/20*'2.Betreuungsumfang u. Einnahmen'!J19</f>
        <v>0</v>
      </c>
      <c r="K19" s="245">
        <f>(IF('2.Betreuungsumfang u. Einnahmen'!K18&lt;40.01,'2.Betreuungsumfang u. Einnahmen'!K18/40*400,400))/20*'2.Betreuungsumfang u. Einnahmen'!K19</f>
        <v>0</v>
      </c>
      <c r="L19" s="245">
        <f>(IF('2.Betreuungsumfang u. Einnahmen'!L18&lt;40.01,'2.Betreuungsumfang u. Einnahmen'!L18/40*400,400))/20*'2.Betreuungsumfang u. Einnahmen'!L19</f>
        <v>0</v>
      </c>
      <c r="M19" s="245">
        <f>(IF('2.Betreuungsumfang u. Einnahmen'!M18&lt;40.01,'2.Betreuungsumfang u. Einnahmen'!M18/40*400,400))/20*'2.Betreuungsumfang u. Einnahmen'!M19</f>
        <v>0</v>
      </c>
      <c r="N19" s="245">
        <f>(IF('2.Betreuungsumfang u. Einnahmen'!N18&lt;40.01,'2.Betreuungsumfang u. Einnahmen'!N18/40*400,400))/20*'2.Betreuungsumfang u. Einnahmen'!N19</f>
        <v>0</v>
      </c>
      <c r="O19" s="246">
        <f t="shared" si="0"/>
        <v>0</v>
      </c>
      <c r="P19" s="245">
        <f>(IF('2.Betreuungsumfang u. Einnahmen'!P18&lt;40.01,'2.Betreuungsumfang u. Einnahmen'!P18/40*400,400))/20*'2.Betreuungsumfang u. Einnahmen'!P19</f>
        <v>0</v>
      </c>
      <c r="Q19" s="246">
        <f t="shared" si="1"/>
        <v>0</v>
      </c>
      <c r="R19" s="245">
        <f>(IF('2.Betreuungsumfang u. Einnahmen'!R18&lt;40.01,'2.Betreuungsumfang u. Einnahmen'!R18/40*400,400))/20*'2.Betreuungsumfang u. Einnahmen'!R19</f>
        <v>0</v>
      </c>
      <c r="S19" s="246">
        <f t="shared" si="1"/>
        <v>0</v>
      </c>
    </row>
    <row r="20" spans="1:19" s="24" customFormat="1" ht="27.75" x14ac:dyDescent="0.4">
      <c r="A20" s="52"/>
      <c r="B20" s="117" t="s">
        <v>173</v>
      </c>
      <c r="C20" s="118">
        <f>SUM(C8:C19)</f>
        <v>0</v>
      </c>
      <c r="D20" s="118">
        <f t="shared" ref="D20:N20" si="2">SUM(D8:D19)</f>
        <v>0</v>
      </c>
      <c r="E20" s="118">
        <f t="shared" si="2"/>
        <v>0</v>
      </c>
      <c r="F20" s="118">
        <f t="shared" si="2"/>
        <v>0</v>
      </c>
      <c r="G20" s="118">
        <f t="shared" si="2"/>
        <v>0</v>
      </c>
      <c r="H20" s="118">
        <f t="shared" si="2"/>
        <v>0</v>
      </c>
      <c r="I20" s="118">
        <f t="shared" si="2"/>
        <v>0</v>
      </c>
      <c r="J20" s="118">
        <f t="shared" si="2"/>
        <v>0</v>
      </c>
      <c r="K20" s="118">
        <f t="shared" si="2"/>
        <v>0</v>
      </c>
      <c r="L20" s="118">
        <f t="shared" si="2"/>
        <v>0</v>
      </c>
      <c r="M20" s="118">
        <f t="shared" si="2"/>
        <v>0</v>
      </c>
      <c r="N20" s="118">
        <f t="shared" si="2"/>
        <v>0</v>
      </c>
      <c r="O20" s="119">
        <f>SUM(O8:O19)</f>
        <v>0</v>
      </c>
      <c r="P20" s="118">
        <f>SUM(P8:P19)</f>
        <v>0</v>
      </c>
      <c r="Q20" s="119">
        <f>SUM(Q8:Q19)</f>
        <v>0</v>
      </c>
      <c r="R20" s="120">
        <f>SUM(R8:R19)</f>
        <v>0</v>
      </c>
      <c r="S20" s="119">
        <f>SUM(S8:S19)</f>
        <v>0</v>
      </c>
    </row>
    <row r="21" spans="1:19" s="24" customFormat="1" ht="13.5" x14ac:dyDescent="0.35">
      <c r="P21" s="26"/>
      <c r="Q21" s="34"/>
      <c r="R21" s="26"/>
      <c r="S21" s="34"/>
    </row>
    <row r="22" spans="1:19" s="113" customFormat="1" ht="13.9" x14ac:dyDescent="0.4">
      <c r="A22" s="19"/>
      <c r="B22" s="116" t="s">
        <v>55</v>
      </c>
      <c r="C22" s="116"/>
    </row>
    <row r="23" spans="1:19" s="113" customFormat="1" ht="12" customHeight="1" x14ac:dyDescent="0.35">
      <c r="B23" s="121"/>
      <c r="C23" s="121"/>
      <c r="D23" s="121"/>
      <c r="E23" s="121"/>
      <c r="F23" s="121"/>
      <c r="G23" s="121"/>
      <c r="H23" s="121"/>
      <c r="I23" s="121"/>
      <c r="J23" s="121"/>
      <c r="K23" s="121"/>
      <c r="L23" s="121"/>
      <c r="M23" s="121"/>
      <c r="N23" s="121"/>
      <c r="O23" s="122"/>
      <c r="P23" s="22"/>
      <c r="Q23" s="22"/>
      <c r="R23" s="22"/>
      <c r="S23" s="22"/>
    </row>
    <row r="24" spans="1:19" s="113" customFormat="1" ht="15" customHeight="1" x14ac:dyDescent="0.4">
      <c r="B24" s="302"/>
      <c r="C24" s="346" t="str">
        <f>IF('1. Grunddaten'!C8&gt;0,'1. Grunddaten'!C8,"Jahr 1")</f>
        <v>Jahr 1</v>
      </c>
      <c r="D24" s="347"/>
      <c r="E24" s="347"/>
      <c r="F24" s="347"/>
      <c r="G24" s="347"/>
      <c r="H24" s="347"/>
      <c r="I24" s="347"/>
      <c r="J24" s="347"/>
      <c r="K24" s="347"/>
      <c r="L24" s="347"/>
      <c r="M24" s="347"/>
      <c r="N24" s="347"/>
      <c r="O24" s="348"/>
      <c r="P24" s="355" t="str">
        <f>IF('1. Grunddaten'!C8&gt;0,C24+1,"Jahr 2")</f>
        <v>Jahr 2</v>
      </c>
      <c r="Q24" s="356"/>
      <c r="R24" s="357" t="str">
        <f>IF('1. Grunddaten'!C8&gt;0,C24+2,"Jahr 3")</f>
        <v>Jahr 3</v>
      </c>
      <c r="S24" s="358"/>
    </row>
    <row r="25" spans="1:19" s="113" customFormat="1" ht="31.5" customHeight="1" x14ac:dyDescent="0.35">
      <c r="B25" s="303"/>
      <c r="C25" s="304" t="str">
        <f>+C7</f>
        <v>Jan.</v>
      </c>
      <c r="D25" s="304" t="str">
        <f t="shared" ref="D25:N25" si="3">D7</f>
        <v>Feb.</v>
      </c>
      <c r="E25" s="304" t="str">
        <f t="shared" si="3"/>
        <v>März</v>
      </c>
      <c r="F25" s="304" t="str">
        <f t="shared" si="3"/>
        <v>April</v>
      </c>
      <c r="G25" s="304" t="str">
        <f t="shared" si="3"/>
        <v>Mai</v>
      </c>
      <c r="H25" s="304" t="str">
        <f t="shared" si="3"/>
        <v>Juni</v>
      </c>
      <c r="I25" s="304" t="str">
        <f t="shared" si="3"/>
        <v>Juli</v>
      </c>
      <c r="J25" s="304" t="str">
        <f t="shared" si="3"/>
        <v>Aug.</v>
      </c>
      <c r="K25" s="304" t="str">
        <f t="shared" si="3"/>
        <v>Sep.</v>
      </c>
      <c r="L25" s="304" t="str">
        <f t="shared" si="3"/>
        <v>Okt.</v>
      </c>
      <c r="M25" s="304" t="str">
        <f t="shared" si="3"/>
        <v>Nov.</v>
      </c>
      <c r="N25" s="304" t="str">
        <f t="shared" si="3"/>
        <v>Dez.</v>
      </c>
      <c r="O25" s="305" t="s">
        <v>118</v>
      </c>
      <c r="P25" s="306" t="s">
        <v>32</v>
      </c>
      <c r="Q25" s="307" t="str">
        <f>Q7</f>
        <v>Geamt Jahr 2 (Monat x 12)</v>
      </c>
      <c r="R25" s="308" t="s">
        <v>32</v>
      </c>
      <c r="S25" s="309" t="str">
        <f>S7</f>
        <v>Gesamt Jahr 3 (Monat x 12)</v>
      </c>
    </row>
    <row r="26" spans="1:19" s="82" customFormat="1" ht="18" customHeight="1" x14ac:dyDescent="0.35">
      <c r="B26" s="123" t="s">
        <v>16</v>
      </c>
      <c r="C26" s="168">
        <f>+'2.Betreuungsumfang u. Einnahmen'!C38</f>
        <v>0</v>
      </c>
      <c r="D26" s="168">
        <f>+'2.Betreuungsumfang u. Einnahmen'!D38</f>
        <v>0</v>
      </c>
      <c r="E26" s="168">
        <f>+'2.Betreuungsumfang u. Einnahmen'!E38</f>
        <v>0</v>
      </c>
      <c r="F26" s="168">
        <f>+'2.Betreuungsumfang u. Einnahmen'!F38</f>
        <v>0</v>
      </c>
      <c r="G26" s="168">
        <f>+'2.Betreuungsumfang u. Einnahmen'!G38</f>
        <v>0</v>
      </c>
      <c r="H26" s="168">
        <f>+'2.Betreuungsumfang u. Einnahmen'!H38</f>
        <v>0</v>
      </c>
      <c r="I26" s="168">
        <f>+'2.Betreuungsumfang u. Einnahmen'!I38</f>
        <v>0</v>
      </c>
      <c r="J26" s="168">
        <f>+'2.Betreuungsumfang u. Einnahmen'!J38</f>
        <v>0</v>
      </c>
      <c r="K26" s="168">
        <f>+'2.Betreuungsumfang u. Einnahmen'!K38</f>
        <v>0</v>
      </c>
      <c r="L26" s="168">
        <f>+'2.Betreuungsumfang u. Einnahmen'!L38</f>
        <v>0</v>
      </c>
      <c r="M26" s="168">
        <f>+'2.Betreuungsumfang u. Einnahmen'!M38</f>
        <v>0</v>
      </c>
      <c r="N26" s="168">
        <f>+'2.Betreuungsumfang u. Einnahmen'!N38</f>
        <v>0</v>
      </c>
      <c r="O26" s="169">
        <f>+'2.Betreuungsumfang u. Einnahmen'!O38</f>
        <v>0</v>
      </c>
      <c r="P26" s="171"/>
      <c r="Q26" s="170">
        <f>'2.Betreuungsumfang u. Einnahmen'!Q38</f>
        <v>0</v>
      </c>
      <c r="R26" s="172"/>
      <c r="S26" s="170">
        <f>+'2.Betreuungsumfang u. Einnahmen'!S38</f>
        <v>0</v>
      </c>
    </row>
    <row r="27" spans="1:19" s="82" customFormat="1" ht="18" customHeight="1" x14ac:dyDescent="0.35">
      <c r="B27" s="123" t="s">
        <v>174</v>
      </c>
      <c r="C27" s="168">
        <f t="shared" ref="C27:N27" si="4">-C20</f>
        <v>0</v>
      </c>
      <c r="D27" s="168">
        <f t="shared" si="4"/>
        <v>0</v>
      </c>
      <c r="E27" s="168">
        <f t="shared" si="4"/>
        <v>0</v>
      </c>
      <c r="F27" s="168">
        <f t="shared" si="4"/>
        <v>0</v>
      </c>
      <c r="G27" s="168">
        <f t="shared" si="4"/>
        <v>0</v>
      </c>
      <c r="H27" s="168">
        <f t="shared" si="4"/>
        <v>0</v>
      </c>
      <c r="I27" s="168">
        <f t="shared" si="4"/>
        <v>0</v>
      </c>
      <c r="J27" s="168">
        <f t="shared" si="4"/>
        <v>0</v>
      </c>
      <c r="K27" s="168">
        <f t="shared" si="4"/>
        <v>0</v>
      </c>
      <c r="L27" s="168">
        <f t="shared" si="4"/>
        <v>0</v>
      </c>
      <c r="M27" s="168">
        <f t="shared" si="4"/>
        <v>0</v>
      </c>
      <c r="N27" s="168">
        <f t="shared" si="4"/>
        <v>0</v>
      </c>
      <c r="O27" s="169">
        <f>+O20</f>
        <v>0</v>
      </c>
      <c r="P27" s="124"/>
      <c r="Q27" s="170">
        <f>Q20</f>
        <v>0</v>
      </c>
      <c r="R27" s="125"/>
      <c r="S27" s="170">
        <f>S20</f>
        <v>0</v>
      </c>
    </row>
    <row r="28" spans="1:19" s="82" customFormat="1" ht="18" customHeight="1" x14ac:dyDescent="0.4">
      <c r="B28" s="126" t="s">
        <v>17</v>
      </c>
      <c r="C28" s="127">
        <f t="shared" ref="C28:N28" si="5">+C26+C27</f>
        <v>0</v>
      </c>
      <c r="D28" s="127">
        <f t="shared" si="5"/>
        <v>0</v>
      </c>
      <c r="E28" s="127">
        <f t="shared" si="5"/>
        <v>0</v>
      </c>
      <c r="F28" s="127">
        <f t="shared" si="5"/>
        <v>0</v>
      </c>
      <c r="G28" s="127">
        <f t="shared" si="5"/>
        <v>0</v>
      </c>
      <c r="H28" s="127">
        <f t="shared" si="5"/>
        <v>0</v>
      </c>
      <c r="I28" s="127">
        <f t="shared" si="5"/>
        <v>0</v>
      </c>
      <c r="J28" s="127">
        <f t="shared" si="5"/>
        <v>0</v>
      </c>
      <c r="K28" s="127">
        <f t="shared" si="5"/>
        <v>0</v>
      </c>
      <c r="L28" s="127">
        <f t="shared" si="5"/>
        <v>0</v>
      </c>
      <c r="M28" s="127">
        <f t="shared" si="5"/>
        <v>0</v>
      </c>
      <c r="N28" s="127">
        <f t="shared" si="5"/>
        <v>0</v>
      </c>
      <c r="O28" s="128">
        <f>+IF((O26-O27)&gt;0,O26-O27,0)</f>
        <v>0</v>
      </c>
      <c r="P28" s="124"/>
      <c r="Q28" s="179">
        <f>+IF((Q26-Q27)&gt;0,Q26-Q27,0)</f>
        <v>0</v>
      </c>
      <c r="R28" s="125"/>
      <c r="S28" s="179">
        <f>+IF((S26-S27)&gt;0,S26-S27,0)</f>
        <v>0</v>
      </c>
    </row>
    <row r="29" spans="1:19" s="24" customFormat="1" ht="13.5" x14ac:dyDescent="0.35">
      <c r="B29" s="129"/>
      <c r="C29" s="129"/>
      <c r="D29" s="129"/>
      <c r="E29" s="129"/>
      <c r="F29" s="129"/>
      <c r="G29" s="129"/>
      <c r="H29" s="129"/>
      <c r="I29" s="129"/>
      <c r="J29" s="129"/>
      <c r="K29" s="129"/>
      <c r="L29" s="129"/>
      <c r="M29" s="129"/>
      <c r="N29" s="129"/>
      <c r="O29" s="129"/>
      <c r="P29" s="130"/>
      <c r="Q29" s="129"/>
      <c r="R29" s="130"/>
      <c r="S29" s="131"/>
    </row>
    <row r="30" spans="1:19" s="113" customFormat="1" ht="13.9" x14ac:dyDescent="0.4">
      <c r="A30" s="19"/>
      <c r="B30" s="116" t="s">
        <v>56</v>
      </c>
      <c r="C30" s="116"/>
    </row>
    <row r="31" spans="1:19" s="113" customFormat="1" ht="12.75" customHeight="1" x14ac:dyDescent="0.4">
      <c r="A31" s="19"/>
      <c r="B31" s="116"/>
      <c r="C31" s="116"/>
    </row>
    <row r="32" spans="1:19" s="113" customFormat="1" ht="15" customHeight="1" x14ac:dyDescent="0.4">
      <c r="B32" s="302"/>
      <c r="C32" s="346" t="str">
        <f>IF('1. Grunddaten'!C8&gt;0,'1. Grunddaten'!C8,"Jahr 1")</f>
        <v>Jahr 1</v>
      </c>
      <c r="D32" s="347"/>
      <c r="E32" s="347"/>
      <c r="F32" s="347"/>
      <c r="G32" s="347"/>
      <c r="H32" s="347"/>
      <c r="I32" s="347"/>
      <c r="J32" s="347"/>
      <c r="K32" s="347"/>
      <c r="L32" s="347"/>
      <c r="M32" s="347"/>
      <c r="N32" s="347"/>
      <c r="O32" s="348"/>
      <c r="P32" s="355" t="str">
        <f>IF('1. Grunddaten'!C8&gt;0,C32+1,"Jahr 2")</f>
        <v>Jahr 2</v>
      </c>
      <c r="Q32" s="356"/>
      <c r="R32" s="357" t="str">
        <f>IF('1. Grunddaten'!C8&gt;0,C32+2,"Jahr 3")</f>
        <v>Jahr 3</v>
      </c>
      <c r="S32" s="358"/>
    </row>
    <row r="33" spans="2:19" s="113" customFormat="1" ht="31.5" customHeight="1" x14ac:dyDescent="0.35">
      <c r="B33" s="314"/>
      <c r="C33" s="304" t="str">
        <f t="shared" ref="C33:M33" si="6">C7</f>
        <v>Jan.</v>
      </c>
      <c r="D33" s="304" t="str">
        <f t="shared" si="6"/>
        <v>Feb.</v>
      </c>
      <c r="E33" s="304" t="str">
        <f t="shared" si="6"/>
        <v>März</v>
      </c>
      <c r="F33" s="304" t="str">
        <f t="shared" si="6"/>
        <v>April</v>
      </c>
      <c r="G33" s="304" t="str">
        <f t="shared" si="6"/>
        <v>Mai</v>
      </c>
      <c r="H33" s="304" t="str">
        <f t="shared" si="6"/>
        <v>Juni</v>
      </c>
      <c r="I33" s="304" t="str">
        <f t="shared" si="6"/>
        <v>Juli</v>
      </c>
      <c r="J33" s="304" t="str">
        <f t="shared" si="6"/>
        <v>Aug.</v>
      </c>
      <c r="K33" s="304" t="str">
        <f t="shared" si="6"/>
        <v>Sep.</v>
      </c>
      <c r="L33" s="304" t="str">
        <f t="shared" si="6"/>
        <v>Okt.</v>
      </c>
      <c r="M33" s="304" t="str">
        <f t="shared" si="6"/>
        <v>Nov.</v>
      </c>
      <c r="N33" s="304" t="str">
        <f>N7</f>
        <v>Dez.</v>
      </c>
      <c r="O33" s="305" t="s">
        <v>118</v>
      </c>
      <c r="P33" s="298" t="s">
        <v>32</v>
      </c>
      <c r="Q33" s="299" t="str">
        <f>Q7</f>
        <v>Geamt Jahr 2 (Monat x 12)</v>
      </c>
      <c r="R33" s="300" t="s">
        <v>32</v>
      </c>
      <c r="S33" s="301" t="str">
        <f>S7</f>
        <v>Gesamt Jahr 3 (Monat x 12)</v>
      </c>
    </row>
    <row r="34" spans="2:19" s="132" customFormat="1" ht="2.25" customHeight="1" x14ac:dyDescent="0.35">
      <c r="B34" s="315"/>
      <c r="C34" s="316">
        <f>IF(C28&lt;&gt;0,1,0)</f>
        <v>0</v>
      </c>
      <c r="D34" s="316">
        <f t="shared" ref="D34:N34" si="7">IF(D28&lt;&gt;0,1,0)</f>
        <v>0</v>
      </c>
      <c r="E34" s="316">
        <f t="shared" si="7"/>
        <v>0</v>
      </c>
      <c r="F34" s="316">
        <f t="shared" si="7"/>
        <v>0</v>
      </c>
      <c r="G34" s="316">
        <f t="shared" si="7"/>
        <v>0</v>
      </c>
      <c r="H34" s="316">
        <f t="shared" si="7"/>
        <v>0</v>
      </c>
      <c r="I34" s="316">
        <f t="shared" si="7"/>
        <v>0</v>
      </c>
      <c r="J34" s="316">
        <f t="shared" si="7"/>
        <v>0</v>
      </c>
      <c r="K34" s="316">
        <f t="shared" si="7"/>
        <v>0</v>
      </c>
      <c r="L34" s="316">
        <f t="shared" si="7"/>
        <v>0</v>
      </c>
      <c r="M34" s="316">
        <f t="shared" si="7"/>
        <v>0</v>
      </c>
      <c r="N34" s="316">
        <f t="shared" si="7"/>
        <v>0</v>
      </c>
      <c r="O34" s="317">
        <f>SUM(C34:N34)</f>
        <v>0</v>
      </c>
      <c r="P34" s="318"/>
      <c r="Q34" s="319"/>
      <c r="R34" s="320"/>
      <c r="S34" s="319"/>
    </row>
    <row r="35" spans="2:19" s="113" customFormat="1" ht="40.5" x14ac:dyDescent="0.35">
      <c r="B35" s="195" t="s">
        <v>196</v>
      </c>
      <c r="C35" s="247">
        <f>IF(C28&lt;&gt;0,IF($O$28/$O$34&gt;'1. Grunddaten'!$C$25,+$O$28/$O$34*'1. Grunddaten'!$C$26,0),0)</f>
        <v>0</v>
      </c>
      <c r="D35" s="247">
        <f>IF(D28&lt;&gt;0,IF($O$28/$O$34&gt;'1. Grunddaten'!$C$25,+$O$28/$O$34*'1. Grunddaten'!$C$26,0),0)</f>
        <v>0</v>
      </c>
      <c r="E35" s="247">
        <f>IF(E28&lt;&gt;0,IF($O$28/$O$34&gt;'1. Grunddaten'!$C$25,+$O$28/$O$34*'1. Grunddaten'!$C$26,0),0)</f>
        <v>0</v>
      </c>
      <c r="F35" s="247">
        <f>IF(F28&lt;&gt;0,IF($O$28/$O$34&gt;'1. Grunddaten'!$C$25,+$O$28/$O$34*'1. Grunddaten'!$C$26,0),0)</f>
        <v>0</v>
      </c>
      <c r="G35" s="247">
        <f>IF(G28&lt;&gt;0,IF($O$28/$O$34&gt;'1. Grunddaten'!$C$25,+$O$28/$O$34*'1. Grunddaten'!$C$26,0),0)</f>
        <v>0</v>
      </c>
      <c r="H35" s="247">
        <f>IF(H28&lt;&gt;0,IF($O$28/$O$34&gt;'1. Grunddaten'!$C$25,+$O$28/$O$34*'1. Grunddaten'!$C$26,0),0)</f>
        <v>0</v>
      </c>
      <c r="I35" s="247">
        <f>IF(I28&lt;&gt;0,IF($O$28/$O$34&gt;'1. Grunddaten'!$C$25,+$O$28/$O$34*'1. Grunddaten'!$C$26,0),0)</f>
        <v>0</v>
      </c>
      <c r="J35" s="247">
        <f>IF(J28&lt;&gt;0,IF($O$28/$O$34&gt;'1. Grunddaten'!$C$25,+$O$28/$O$34*'1. Grunddaten'!$C$26,0),0)</f>
        <v>0</v>
      </c>
      <c r="K35" s="247">
        <f>IF(K28&lt;&gt;0,IF($O$28/$O$34&gt;'1. Grunddaten'!$C$25,+$O$28/$O$34*'1. Grunddaten'!$C$26,0),0)</f>
        <v>0</v>
      </c>
      <c r="L35" s="247">
        <f>IF(L28&lt;&gt;0,IF($O$28/$O$34&gt;'1. Grunddaten'!$C$25,+$O$28/$O$34*'1. Grunddaten'!$C$26,0),0)</f>
        <v>0</v>
      </c>
      <c r="M35" s="247">
        <f>IF(M28&lt;&gt;0,IF($O$28/$O$34&gt;'1. Grunddaten'!$C$25,+$O$28/$O$34*'1. Grunddaten'!$C$26,0),0)</f>
        <v>0</v>
      </c>
      <c r="N35" s="247">
        <f>IF(N28&lt;&gt;0,IF($O$28/$O$34&gt;'1. Grunddaten'!$C$25,+$O$28/$O$34*'1. Grunddaten'!$C$26,0),0)</f>
        <v>0</v>
      </c>
      <c r="O35" s="248">
        <f>SUM(C35:N35)</f>
        <v>0</v>
      </c>
      <c r="P35" s="249"/>
      <c r="Q35" s="250">
        <f>IF(Q28&gt;12*'1. Grunddaten'!C25,+Q28*'1. Grunddaten'!C26,0)</f>
        <v>0</v>
      </c>
      <c r="R35" s="251"/>
      <c r="S35" s="250">
        <f>IF(S28&gt;12*'1. Grunddaten'!C26,+S28*'1. Grunddaten'!C26,0)</f>
        <v>0</v>
      </c>
    </row>
    <row r="36" spans="2:19" s="113" customFormat="1" ht="28.5" customHeight="1" x14ac:dyDescent="0.35">
      <c r="B36" s="67" t="s">
        <v>85</v>
      </c>
      <c r="C36" s="247">
        <f>IF(C28&lt;&gt;0,IF($O$28/$O$34&gt;'1. Grunddaten'!$C$17,+MAX($O$28/$O$34,'1. Grunddaten'!$C$18)*'1. Grunddaten'!$C$23,0),0)</f>
        <v>0</v>
      </c>
      <c r="D36" s="247">
        <f>IF(D28&lt;&gt;0,IF($O$28/$O$34&gt;'1. Grunddaten'!$C$17,+MAX($O$28/$O$34,'1. Grunddaten'!$C$18)*'1. Grunddaten'!$C$23,0),0)</f>
        <v>0</v>
      </c>
      <c r="E36" s="247">
        <f>IF(E28&lt;&gt;0,IF($O$28/$O$34&gt;'1. Grunddaten'!$C$17,+MAX($O$28/$O$34,'1. Grunddaten'!$C$18)*'1. Grunddaten'!$C$23,0),0)</f>
        <v>0</v>
      </c>
      <c r="F36" s="247">
        <f>IF(F28&lt;&gt;0,IF($O$28/$O$34&gt;'1. Grunddaten'!$C$17,+MAX($O$28/$O$34,'1. Grunddaten'!$C$18)*'1. Grunddaten'!$C$23,0),0)</f>
        <v>0</v>
      </c>
      <c r="G36" s="247">
        <f>IF(G28&lt;&gt;0,IF($O$28/$O$34&gt;'1. Grunddaten'!$C$17,+MAX($O$28/$O$34,'1. Grunddaten'!$C$18)*'1. Grunddaten'!$C$23,0),0)</f>
        <v>0</v>
      </c>
      <c r="H36" s="247">
        <f>IF(H28&lt;&gt;0,IF($O$28/$O$34&gt;'1. Grunddaten'!$C$17,+MAX($O$28/$O$34,'1. Grunddaten'!$C$18)*'1. Grunddaten'!$C$23,0),0)</f>
        <v>0</v>
      </c>
      <c r="I36" s="247">
        <f>IF(I28&lt;&gt;0,IF($O$28/$O$34&gt;'1. Grunddaten'!$C$17,+MAX($O$28/$O$34,'1. Grunddaten'!$C$18)*'1. Grunddaten'!$C$23,0),0)</f>
        <v>0</v>
      </c>
      <c r="J36" s="247">
        <f>IF(J28&lt;&gt;0,IF($O$28/$O$34&gt;'1. Grunddaten'!$C$17,+MAX($O$28/$O$34,'1. Grunddaten'!$C$18)*'1. Grunddaten'!$C$23,0),0)</f>
        <v>0</v>
      </c>
      <c r="K36" s="247">
        <f>IF(K28&lt;&gt;0,IF($O$28/$O$34&gt;'1. Grunddaten'!$C$17,+MAX($O$28/$O$34,'1. Grunddaten'!$C$18)*'1. Grunddaten'!$C$23,0),0)</f>
        <v>0</v>
      </c>
      <c r="L36" s="247">
        <f>IF(L28&lt;&gt;0,IF($O$28/$O$34&gt;'1. Grunddaten'!$C$17,+MAX($O$28/$O$34,'1. Grunddaten'!$C$18)*'1. Grunddaten'!$C$23,0),0)</f>
        <v>0</v>
      </c>
      <c r="M36" s="247">
        <f>IF(M28&lt;&gt;0,IF($O$28/$O$34&gt;'1. Grunddaten'!$C$17,+MAX($O$28/$O$34,'1. Grunddaten'!$C$18)*'1. Grunddaten'!$C$23,0),0)</f>
        <v>0</v>
      </c>
      <c r="N36" s="247">
        <f>IF(N28&lt;&gt;0,IF($O$28/$O$34&gt;'1. Grunddaten'!$C$17,+MAX($O$28/$O$34,'1. Grunddaten'!$C$18)*'1. Grunddaten'!$C$23,0),0)</f>
        <v>0</v>
      </c>
      <c r="O36" s="248">
        <f>SUM(C36:N36)</f>
        <v>0</v>
      </c>
      <c r="P36" s="252"/>
      <c r="Q36" s="253">
        <f>IF(Q28/12&gt;'1. Grunddaten'!C17,+MAX(Q28/12,'1. Grunddaten'!C18)*'1. Grunddaten'!C23,0)*12</f>
        <v>0</v>
      </c>
      <c r="R36" s="254"/>
      <c r="S36" s="253">
        <f>IF(S28/12&gt;'1. Grunddaten'!C17,+MAX(S28/12,'1. Grunddaten'!C18)*'1. Grunddaten'!C23,0)*12</f>
        <v>0</v>
      </c>
    </row>
    <row r="37" spans="2:19" s="113" customFormat="1" ht="13.5" x14ac:dyDescent="0.35">
      <c r="B37" s="161" t="s">
        <v>12</v>
      </c>
      <c r="C37" s="190">
        <f>IF(C28&lt;&gt;0,$O$28/$O$34*+'1. Grunddaten'!$C$12,0)</f>
        <v>0</v>
      </c>
      <c r="D37" s="190">
        <f>IF(D28&lt;&gt;0,$O$28/$O$34*+'1. Grunddaten'!$C$12,0)</f>
        <v>0</v>
      </c>
      <c r="E37" s="190">
        <f>IF(E28&lt;&gt;0,$O$28/$O$34*+'1. Grunddaten'!$C$12,0)</f>
        <v>0</v>
      </c>
      <c r="F37" s="190">
        <f>IF(F28&lt;&gt;0,$O$28/$O$34*+'1. Grunddaten'!$C$12,0)</f>
        <v>0</v>
      </c>
      <c r="G37" s="190">
        <f>IF(G28&lt;&gt;0,$O$28/$O$34*+'1. Grunddaten'!$C$12,0)</f>
        <v>0</v>
      </c>
      <c r="H37" s="190">
        <f>IF(H28&lt;&gt;0,$O$28/$O$34*+'1. Grunddaten'!$C$12,0)</f>
        <v>0</v>
      </c>
      <c r="I37" s="190">
        <f>IF(I28&lt;&gt;0,$O$28/$O$34*+'1. Grunddaten'!$C$12,0)</f>
        <v>0</v>
      </c>
      <c r="J37" s="190">
        <f>IF(J28&lt;&gt;0,$O$28/$O$34*+'1. Grunddaten'!$C$12,0)</f>
        <v>0</v>
      </c>
      <c r="K37" s="190">
        <f>IF(K28&lt;&gt;0,$O$28/$O$34*+'1. Grunddaten'!$C$12,0)</f>
        <v>0</v>
      </c>
      <c r="L37" s="190">
        <f>IF(L28&lt;&gt;0,$O$28/$O$34*+'1. Grunddaten'!$C$12,0)</f>
        <v>0</v>
      </c>
      <c r="M37" s="190">
        <f>IF(M28&lt;&gt;0,$O$28/$O$34*+'1. Grunddaten'!$C$12,0)</f>
        <v>0</v>
      </c>
      <c r="N37" s="190">
        <f>IF(N28&lt;&gt;0,$O$28/$O$34*+'1. Grunddaten'!$C$12,0)</f>
        <v>0</v>
      </c>
      <c r="O37" s="191">
        <f>SUM(C37:N37)</f>
        <v>0</v>
      </c>
      <c r="P37" s="192"/>
      <c r="Q37" s="193">
        <f>Q28*+'1. Grunddaten'!$C$12</f>
        <v>0</v>
      </c>
      <c r="R37" s="194"/>
      <c r="S37" s="193">
        <f>S28*+'1. Grunddaten'!$C$12</f>
        <v>0</v>
      </c>
    </row>
  </sheetData>
  <sheetProtection algorithmName="SHA-512" hashValue="ZJTe9OZvTiGkCB/ywh1Z8jfiNvit1ewFs3GRypeUGbru8duepg6Fsr9VMax2XxmUVoG1KRQquxNvu3blwtseBw==" saltValue="TsNYF2Evlr6+KMTZQVqe+w==" spinCount="100000" sheet="1" formatColumns="0" selectLockedCells="1"/>
  <customSheetViews>
    <customSheetView guid="{7F485EE3-6E6D-4C01-93CC-331BCFA50967}" topLeftCell="A16">
      <selection activeCell="H48" sqref="H48"/>
      <pageMargins left="0.47244094488188981" right="0.47244094488188981" top="0.78740157480314965" bottom="0.78740157480314965" header="0.51181102362204722" footer="0.51181102362204722"/>
      <pageSetup paperSize="9" scale="56" orientation="landscape" r:id="rId1"/>
      <headerFooter alignWithMargins="0">
        <oddFooter>&amp;L&amp;D&amp;RA1</oddFooter>
      </headerFooter>
    </customSheetView>
  </customSheetViews>
  <mergeCells count="9">
    <mergeCell ref="C32:O32"/>
    <mergeCell ref="P32:Q32"/>
    <mergeCell ref="R32:S32"/>
    <mergeCell ref="C24:O24"/>
    <mergeCell ref="C6:O6"/>
    <mergeCell ref="P6:Q6"/>
    <mergeCell ref="R6:S6"/>
    <mergeCell ref="P24:Q24"/>
    <mergeCell ref="R24:S24"/>
  </mergeCells>
  <phoneticPr fontId="0" type="noConversion"/>
  <pageMargins left="0.47244094488188981" right="0.47244094488188981" top="0.78740157480314965" bottom="0.78740157480314965" header="0.51181102362204722" footer="0.51181102362204722"/>
  <pageSetup paperSize="9" scale="56" orientation="landscape" r:id="rId2"/>
  <headerFooter alignWithMargins="0">
    <oddFooter>&amp;L&amp;D&amp;RA1</oddFooter>
  </headerFooter>
  <ignoredErrors>
    <ignoredError sqref="N28 C28 D28 E28 F28 G28 H28 I28 J28 K28 L28 M28" unlockedFormula="1"/>
    <ignoredError sqref="R8:R18 R1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theme="0" tint="-0.249977111117893"/>
    <outlinePr summaryBelow="0" summaryRight="0"/>
  </sheetPr>
  <dimension ref="A1:AE91"/>
  <sheetViews>
    <sheetView zoomScaleNormal="100" workbookViewId="0">
      <pane ySplit="5" topLeftCell="A6" activePane="bottomLeft" state="frozenSplit"/>
      <selection activeCell="C6" sqref="C6"/>
      <selection pane="bottomLeft" activeCell="S28" sqref="S28"/>
    </sheetView>
  </sheetViews>
  <sheetFormatPr baseColWidth="10" defaultColWidth="10.73046875" defaultRowHeight="12.75" outlineLevelRow="1" x14ac:dyDescent="0.35"/>
  <cols>
    <col min="1" max="1" width="1.73046875" style="11" customWidth="1"/>
    <col min="2" max="2" width="51.73046875" style="17" customWidth="1"/>
    <col min="3" max="15" width="10.73046875" style="11" customWidth="1"/>
    <col min="16" max="16" width="8.73046875" bestFit="1" customWidth="1"/>
  </cols>
  <sheetData>
    <row r="1" spans="1:31" s="103" customFormat="1" ht="15" x14ac:dyDescent="0.4">
      <c r="B1" s="108"/>
      <c r="O1" s="111">
        <f>'1. Grunddaten'!C6</f>
        <v>0</v>
      </c>
    </row>
    <row r="2" spans="1:31" s="103" customFormat="1" ht="15" x14ac:dyDescent="0.4">
      <c r="A2" s="134" t="s">
        <v>98</v>
      </c>
      <c r="B2" s="108"/>
      <c r="C2" s="105"/>
      <c r="D2" s="105"/>
      <c r="E2" s="105"/>
      <c r="F2" s="105"/>
      <c r="G2" s="105"/>
      <c r="H2" s="105"/>
      <c r="I2" s="105"/>
      <c r="J2" s="105"/>
      <c r="K2" s="105"/>
      <c r="L2" s="105"/>
      <c r="M2" s="105"/>
      <c r="N2" s="359"/>
      <c r="O2" s="359"/>
      <c r="P2" s="106"/>
      <c r="Q2" s="106"/>
      <c r="R2" s="106"/>
      <c r="S2" s="106"/>
      <c r="T2" s="106"/>
      <c r="U2" s="106"/>
      <c r="V2" s="106"/>
      <c r="W2" s="106"/>
      <c r="X2" s="106"/>
      <c r="Y2" s="106"/>
      <c r="Z2" s="106"/>
      <c r="AA2" s="106"/>
      <c r="AB2" s="106"/>
      <c r="AC2" s="106"/>
      <c r="AD2" s="106"/>
      <c r="AE2" s="106"/>
    </row>
    <row r="3" spans="1:31" s="1" customFormat="1" ht="12.75" customHeight="1" x14ac:dyDescent="0.35">
      <c r="B3" s="28"/>
      <c r="C3" s="8"/>
      <c r="D3" s="8"/>
      <c r="E3" s="8"/>
      <c r="F3" s="8"/>
      <c r="G3" s="29"/>
      <c r="H3" s="8"/>
      <c r="I3" s="8"/>
      <c r="J3" s="8"/>
      <c r="K3" s="8"/>
      <c r="L3" s="8"/>
      <c r="M3" s="8"/>
      <c r="N3" s="8"/>
      <c r="O3" s="8"/>
      <c r="P3" s="8"/>
      <c r="Q3" s="8"/>
      <c r="R3" s="8"/>
      <c r="S3" s="8"/>
      <c r="T3" s="8"/>
      <c r="U3" s="8"/>
      <c r="V3" s="8"/>
      <c r="W3" s="8"/>
      <c r="X3" s="8"/>
      <c r="Y3" s="8"/>
      <c r="Z3" s="8"/>
      <c r="AA3" s="8"/>
      <c r="AB3" s="8"/>
      <c r="AC3" s="8"/>
      <c r="AD3" s="8"/>
      <c r="AE3" s="8"/>
    </row>
    <row r="4" spans="1:31" s="1" customFormat="1" ht="14.25" customHeight="1" x14ac:dyDescent="0.35">
      <c r="B4" s="360" t="str">
        <f>IF('1. Grunddaten'!C8&gt;0,'1. Grunddaten'!C8,"Jahr 1")</f>
        <v>Jahr 1</v>
      </c>
      <c r="C4" s="361"/>
      <c r="D4" s="361"/>
      <c r="E4" s="361"/>
      <c r="F4" s="361"/>
      <c r="G4" s="361"/>
      <c r="H4" s="361"/>
      <c r="I4" s="361"/>
      <c r="J4" s="361"/>
      <c r="K4" s="361"/>
      <c r="L4" s="361"/>
      <c r="M4" s="361"/>
      <c r="N4" s="361"/>
      <c r="O4" s="326"/>
      <c r="P4" s="8"/>
      <c r="Q4" s="8"/>
      <c r="R4" s="8"/>
      <c r="S4" s="8"/>
      <c r="T4" s="8"/>
      <c r="U4" s="8"/>
      <c r="V4" s="8"/>
      <c r="W4" s="8"/>
      <c r="X4" s="8"/>
      <c r="Y4" s="8"/>
      <c r="Z4" s="8"/>
      <c r="AA4" s="8"/>
      <c r="AB4" s="8"/>
      <c r="AC4" s="8"/>
      <c r="AD4" s="8"/>
      <c r="AE4" s="8"/>
    </row>
    <row r="5" spans="1:31" s="1" customFormat="1" ht="24" customHeight="1" x14ac:dyDescent="0.35">
      <c r="B5" s="310"/>
      <c r="C5" s="311" t="s">
        <v>142</v>
      </c>
      <c r="D5" s="311" t="s">
        <v>143</v>
      </c>
      <c r="E5" s="312" t="s">
        <v>139</v>
      </c>
      <c r="F5" s="312" t="s">
        <v>140</v>
      </c>
      <c r="G5" s="312" t="s">
        <v>13</v>
      </c>
      <c r="H5" s="312" t="s">
        <v>137</v>
      </c>
      <c r="I5" s="312" t="s">
        <v>138</v>
      </c>
      <c r="J5" s="312" t="s">
        <v>144</v>
      </c>
      <c r="K5" s="312" t="s">
        <v>145</v>
      </c>
      <c r="L5" s="312" t="s">
        <v>146</v>
      </c>
      <c r="M5" s="312" t="s">
        <v>147</v>
      </c>
      <c r="N5" s="312" t="s">
        <v>148</v>
      </c>
      <c r="O5" s="313" t="s">
        <v>121</v>
      </c>
      <c r="P5" s="8"/>
      <c r="Q5" s="8"/>
      <c r="R5" s="8"/>
      <c r="S5" s="8"/>
      <c r="T5" s="8"/>
      <c r="U5" s="8"/>
      <c r="V5" s="8"/>
      <c r="W5" s="8"/>
      <c r="X5" s="8"/>
      <c r="Y5" s="8"/>
      <c r="Z5" s="8"/>
      <c r="AA5" s="8"/>
      <c r="AB5" s="8"/>
      <c r="AC5" s="8"/>
    </row>
    <row r="6" spans="1:31" s="1" customFormat="1" ht="13.15" x14ac:dyDescent="0.4">
      <c r="B6" s="173" t="s">
        <v>175</v>
      </c>
      <c r="C6" s="135"/>
      <c r="D6" s="135"/>
      <c r="E6" s="135"/>
      <c r="F6" s="135"/>
      <c r="G6" s="135"/>
      <c r="H6" s="135"/>
      <c r="I6" s="135"/>
      <c r="J6" s="135"/>
      <c r="K6" s="135"/>
      <c r="L6" s="135"/>
      <c r="M6" s="135"/>
      <c r="N6" s="135"/>
      <c r="O6" s="136"/>
      <c r="P6" s="8"/>
      <c r="Q6" s="8"/>
      <c r="R6" s="8"/>
      <c r="S6" s="8"/>
      <c r="T6" s="8"/>
      <c r="U6" s="8"/>
      <c r="V6" s="8"/>
      <c r="W6" s="8"/>
      <c r="X6" s="8"/>
      <c r="Y6" s="8"/>
      <c r="Z6" s="8"/>
      <c r="AA6" s="8"/>
      <c r="AB6" s="8"/>
      <c r="AC6" s="8"/>
    </row>
    <row r="7" spans="1:31" s="1" customFormat="1" ht="14.25" customHeight="1" x14ac:dyDescent="0.4">
      <c r="B7" s="222" t="s">
        <v>24</v>
      </c>
      <c r="C7" s="237">
        <f>+'2.Betreuungsumfang u. Einnahmen'!C43</f>
        <v>0</v>
      </c>
      <c r="D7" s="237">
        <f>+'2.Betreuungsumfang u. Einnahmen'!D43</f>
        <v>0</v>
      </c>
      <c r="E7" s="237">
        <f>+'2.Betreuungsumfang u. Einnahmen'!E43</f>
        <v>0</v>
      </c>
      <c r="F7" s="237">
        <f>+'2.Betreuungsumfang u. Einnahmen'!F43</f>
        <v>0</v>
      </c>
      <c r="G7" s="237">
        <f>+'2.Betreuungsumfang u. Einnahmen'!G43</f>
        <v>0</v>
      </c>
      <c r="H7" s="237">
        <f>+'2.Betreuungsumfang u. Einnahmen'!H43</f>
        <v>0</v>
      </c>
      <c r="I7" s="237">
        <f>+'2.Betreuungsumfang u. Einnahmen'!I43</f>
        <v>0</v>
      </c>
      <c r="J7" s="237">
        <f>+'2.Betreuungsumfang u. Einnahmen'!J43</f>
        <v>0</v>
      </c>
      <c r="K7" s="237">
        <f>+'2.Betreuungsumfang u. Einnahmen'!K43</f>
        <v>0</v>
      </c>
      <c r="L7" s="237">
        <f>+'2.Betreuungsumfang u. Einnahmen'!L43</f>
        <v>0</v>
      </c>
      <c r="M7" s="237">
        <f>+'2.Betreuungsumfang u. Einnahmen'!M43</f>
        <v>0</v>
      </c>
      <c r="N7" s="237">
        <f>+'2.Betreuungsumfang u. Einnahmen'!N43</f>
        <v>0</v>
      </c>
      <c r="O7" s="238">
        <f>C7+D7+E7+F7+G7+H7+I7+J7+K7+L7+M7+N7</f>
        <v>0</v>
      </c>
      <c r="P7" s="8"/>
      <c r="Q7" s="8"/>
      <c r="R7" s="8"/>
      <c r="S7" s="8"/>
      <c r="T7" s="8"/>
      <c r="U7" s="8"/>
      <c r="V7" s="8"/>
      <c r="W7" s="8"/>
      <c r="X7" s="8"/>
      <c r="Y7" s="8"/>
      <c r="Z7" s="8"/>
      <c r="AA7" s="8"/>
      <c r="AB7" s="8"/>
      <c r="AC7" s="8"/>
      <c r="AD7" s="8"/>
      <c r="AE7" s="8"/>
    </row>
    <row r="8" spans="1:31" s="1" customFormat="1" ht="26.25" customHeight="1" x14ac:dyDescent="0.4">
      <c r="B8" s="173" t="s">
        <v>178</v>
      </c>
      <c r="C8" s="142"/>
      <c r="D8" s="142"/>
      <c r="E8" s="142"/>
      <c r="F8" s="142"/>
      <c r="G8" s="142"/>
      <c r="H8" s="142"/>
      <c r="I8" s="142"/>
      <c r="J8" s="142"/>
      <c r="K8" s="142"/>
      <c r="L8" s="142"/>
      <c r="M8" s="142"/>
      <c r="N8" s="142"/>
      <c r="O8" s="220"/>
      <c r="P8" s="8"/>
      <c r="Q8" s="8"/>
      <c r="R8" s="8"/>
      <c r="S8" s="8"/>
      <c r="T8" s="8"/>
      <c r="U8" s="8"/>
      <c r="V8" s="8"/>
      <c r="W8" s="8"/>
      <c r="X8" s="8"/>
      <c r="Y8" s="8"/>
      <c r="Z8" s="8"/>
      <c r="AA8" s="8"/>
      <c r="AB8" s="8"/>
      <c r="AC8" s="8"/>
      <c r="AD8" s="8"/>
      <c r="AE8" s="8"/>
    </row>
    <row r="9" spans="1:31" s="1" customFormat="1" ht="13.5" customHeight="1" x14ac:dyDescent="0.35">
      <c r="B9" s="223" t="str">
        <f>+'3. Ausgaben u. Investitonen'!B27</f>
        <v>Geschätzter Beitrag zur gesetzlichen Rentenversicherung</v>
      </c>
      <c r="C9" s="239">
        <f>'1. Steuer u. Sozialvers.'!C35</f>
        <v>0</v>
      </c>
      <c r="D9" s="239">
        <f>'1. Steuer u. Sozialvers.'!D35</f>
        <v>0</v>
      </c>
      <c r="E9" s="239">
        <f>'1. Steuer u. Sozialvers.'!E35</f>
        <v>0</v>
      </c>
      <c r="F9" s="239">
        <f>'1. Steuer u. Sozialvers.'!F35</f>
        <v>0</v>
      </c>
      <c r="G9" s="239">
        <f>'1. Steuer u. Sozialvers.'!G35</f>
        <v>0</v>
      </c>
      <c r="H9" s="239">
        <f>'1. Steuer u. Sozialvers.'!H35</f>
        <v>0</v>
      </c>
      <c r="I9" s="239">
        <f>'1. Steuer u. Sozialvers.'!I35</f>
        <v>0</v>
      </c>
      <c r="J9" s="239">
        <f>'1. Steuer u. Sozialvers.'!J35</f>
        <v>0</v>
      </c>
      <c r="K9" s="239">
        <f>'1. Steuer u. Sozialvers.'!K35</f>
        <v>0</v>
      </c>
      <c r="L9" s="239">
        <f>'1. Steuer u. Sozialvers.'!L35</f>
        <v>0</v>
      </c>
      <c r="M9" s="239">
        <f>'1. Steuer u. Sozialvers.'!M35</f>
        <v>0</v>
      </c>
      <c r="N9" s="239">
        <f>'1. Steuer u. Sozialvers.'!N35</f>
        <v>0</v>
      </c>
      <c r="O9" s="236">
        <f>SUM(C9:N9)</f>
        <v>0</v>
      </c>
    </row>
    <row r="10" spans="1:31" s="1" customFormat="1" ht="13.5" customHeight="1" x14ac:dyDescent="0.35">
      <c r="B10" s="223" t="str">
        <f>+'3. Ausgaben u. Investitonen'!B28</f>
        <v>Geschätzter Beitrag zur Kranken- und Pflegeversicherung</v>
      </c>
      <c r="C10" s="239">
        <f>'1. Steuer u. Sozialvers.'!C36</f>
        <v>0</v>
      </c>
      <c r="D10" s="239">
        <f>'1. Steuer u. Sozialvers.'!D36</f>
        <v>0</v>
      </c>
      <c r="E10" s="239">
        <f>'1. Steuer u. Sozialvers.'!E36</f>
        <v>0</v>
      </c>
      <c r="F10" s="239">
        <f>'1. Steuer u. Sozialvers.'!F36</f>
        <v>0</v>
      </c>
      <c r="G10" s="239">
        <f>'1. Steuer u. Sozialvers.'!G36</f>
        <v>0</v>
      </c>
      <c r="H10" s="239">
        <f>'1. Steuer u. Sozialvers.'!H36</f>
        <v>0</v>
      </c>
      <c r="I10" s="239">
        <f>'1. Steuer u. Sozialvers.'!I36</f>
        <v>0</v>
      </c>
      <c r="J10" s="239">
        <f>'1. Steuer u. Sozialvers.'!J36</f>
        <v>0</v>
      </c>
      <c r="K10" s="239">
        <f>'1. Steuer u. Sozialvers.'!K36</f>
        <v>0</v>
      </c>
      <c r="L10" s="239">
        <f>'1. Steuer u. Sozialvers.'!L36</f>
        <v>0</v>
      </c>
      <c r="M10" s="239">
        <f>'1. Steuer u. Sozialvers.'!M36</f>
        <v>0</v>
      </c>
      <c r="N10" s="239">
        <f>'1. Steuer u. Sozialvers.'!N36</f>
        <v>0</v>
      </c>
      <c r="O10" s="236">
        <f>SUM(C10:N10)</f>
        <v>0</v>
      </c>
    </row>
    <row r="11" spans="1:31" s="1" customFormat="1" ht="13.5" customHeight="1" x14ac:dyDescent="0.35">
      <c r="B11" s="224" t="s">
        <v>47</v>
      </c>
      <c r="C11" s="239">
        <f>'1. Steuer u. Sozialvers.'!C37</f>
        <v>0</v>
      </c>
      <c r="D11" s="239">
        <f>'1. Steuer u. Sozialvers.'!D37</f>
        <v>0</v>
      </c>
      <c r="E11" s="239">
        <f>'1. Steuer u. Sozialvers.'!E37</f>
        <v>0</v>
      </c>
      <c r="F11" s="239">
        <f>'1. Steuer u. Sozialvers.'!F37</f>
        <v>0</v>
      </c>
      <c r="G11" s="239">
        <f>'1. Steuer u. Sozialvers.'!G37</f>
        <v>0</v>
      </c>
      <c r="H11" s="239">
        <f>'1. Steuer u. Sozialvers.'!H37</f>
        <v>0</v>
      </c>
      <c r="I11" s="239">
        <f>'1. Steuer u. Sozialvers.'!I37</f>
        <v>0</v>
      </c>
      <c r="J11" s="239">
        <f>'1. Steuer u. Sozialvers.'!J37</f>
        <v>0</v>
      </c>
      <c r="K11" s="239">
        <f>'1. Steuer u. Sozialvers.'!K37</f>
        <v>0</v>
      </c>
      <c r="L11" s="239">
        <f>'1. Steuer u. Sozialvers.'!L37</f>
        <v>0</v>
      </c>
      <c r="M11" s="239">
        <f>'1. Steuer u. Sozialvers.'!M37</f>
        <v>0</v>
      </c>
      <c r="N11" s="239">
        <f>'1. Steuer u. Sozialvers.'!N37</f>
        <v>0</v>
      </c>
      <c r="O11" s="236">
        <f>SUM(C11:N11)</f>
        <v>0</v>
      </c>
      <c r="P11" s="8"/>
      <c r="Q11" s="8"/>
      <c r="R11" s="8"/>
      <c r="S11" s="8"/>
      <c r="T11" s="8"/>
      <c r="U11" s="8"/>
      <c r="V11" s="8"/>
      <c r="W11" s="8"/>
      <c r="X11" s="8"/>
      <c r="Y11" s="8"/>
      <c r="Z11" s="8"/>
      <c r="AA11" s="8"/>
      <c r="AB11" s="8"/>
      <c r="AC11" s="8"/>
      <c r="AD11" s="8"/>
      <c r="AE11" s="8"/>
    </row>
    <row r="12" spans="1:31" s="1" customFormat="1" ht="26.25" x14ac:dyDescent="0.4">
      <c r="B12" s="222" t="s">
        <v>182</v>
      </c>
      <c r="C12" s="232">
        <f>SUM(C9:C11)</f>
        <v>0</v>
      </c>
      <c r="D12" s="232">
        <f t="shared" ref="D12:O12" si="0">SUM(D9:D11)</f>
        <v>0</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0</v>
      </c>
      <c r="N12" s="232">
        <f t="shared" si="0"/>
        <v>0</v>
      </c>
      <c r="O12" s="231">
        <f t="shared" si="0"/>
        <v>0</v>
      </c>
      <c r="P12" s="8"/>
      <c r="Q12" s="8"/>
      <c r="R12" s="8"/>
      <c r="S12" s="8"/>
      <c r="T12" s="8"/>
      <c r="U12" s="8"/>
      <c r="V12" s="8"/>
      <c r="W12" s="8"/>
      <c r="X12" s="8"/>
      <c r="Y12" s="8"/>
      <c r="Z12" s="8"/>
      <c r="AA12" s="8"/>
      <c r="AB12" s="8"/>
      <c r="AC12" s="8"/>
      <c r="AD12" s="8"/>
      <c r="AE12" s="8"/>
    </row>
    <row r="13" spans="1:31" s="221" customFormat="1" ht="26.25" x14ac:dyDescent="0.4">
      <c r="B13" s="222" t="s">
        <v>180</v>
      </c>
      <c r="C13" s="232">
        <f>C7-C12</f>
        <v>0</v>
      </c>
      <c r="D13" s="232">
        <f t="shared" ref="D13:O13" si="1">D7-D12</f>
        <v>0</v>
      </c>
      <c r="E13" s="232">
        <f t="shared" si="1"/>
        <v>0</v>
      </c>
      <c r="F13" s="232">
        <f t="shared" si="1"/>
        <v>0</v>
      </c>
      <c r="G13" s="232">
        <f t="shared" si="1"/>
        <v>0</v>
      </c>
      <c r="H13" s="232">
        <f t="shared" si="1"/>
        <v>0</v>
      </c>
      <c r="I13" s="232">
        <f t="shared" si="1"/>
        <v>0</v>
      </c>
      <c r="J13" s="232">
        <f t="shared" si="1"/>
        <v>0</v>
      </c>
      <c r="K13" s="232">
        <f t="shared" si="1"/>
        <v>0</v>
      </c>
      <c r="L13" s="232">
        <f t="shared" si="1"/>
        <v>0</v>
      </c>
      <c r="M13" s="232">
        <f t="shared" si="1"/>
        <v>0</v>
      </c>
      <c r="N13" s="232">
        <f t="shared" si="1"/>
        <v>0</v>
      </c>
      <c r="O13" s="231">
        <f t="shared" si="1"/>
        <v>0</v>
      </c>
      <c r="P13" s="31"/>
      <c r="Q13" s="31"/>
      <c r="R13" s="31"/>
      <c r="S13" s="31"/>
      <c r="T13" s="31"/>
      <c r="U13" s="31"/>
      <c r="V13" s="31"/>
      <c r="W13" s="31"/>
      <c r="X13" s="31"/>
      <c r="Y13" s="31"/>
      <c r="Z13" s="31"/>
      <c r="AA13" s="31"/>
      <c r="AB13" s="31"/>
      <c r="AC13" s="31"/>
      <c r="AD13" s="31"/>
      <c r="AE13" s="31"/>
    </row>
    <row r="14" spans="1:31" s="1" customFormat="1" ht="15" customHeight="1" x14ac:dyDescent="0.4">
      <c r="B14" s="173" t="s">
        <v>176</v>
      </c>
      <c r="O14" s="30"/>
    </row>
    <row r="15" spans="1:31" s="1" customFormat="1" ht="25.5" x14ac:dyDescent="0.35">
      <c r="B15" s="216" t="str">
        <f>+'3. Ausgaben u. Investitonen'!B7</f>
        <v>Miete für angemietete Räume, in denen Kindertagespflege betrieben wird</v>
      </c>
      <c r="C15" s="240">
        <f>+'3. Ausgaben u. Investitonen'!C7</f>
        <v>0</v>
      </c>
      <c r="D15" s="240">
        <f>+'3. Ausgaben u. Investitonen'!D7</f>
        <v>0</v>
      </c>
      <c r="E15" s="240">
        <f>+'3. Ausgaben u. Investitonen'!E7</f>
        <v>0</v>
      </c>
      <c r="F15" s="240">
        <f>+'3. Ausgaben u. Investitonen'!F7</f>
        <v>0</v>
      </c>
      <c r="G15" s="240">
        <f>+'3. Ausgaben u. Investitonen'!G7</f>
        <v>0</v>
      </c>
      <c r="H15" s="240">
        <f>+'3. Ausgaben u. Investitonen'!H7</f>
        <v>0</v>
      </c>
      <c r="I15" s="240">
        <f>+'3. Ausgaben u. Investitonen'!I7</f>
        <v>0</v>
      </c>
      <c r="J15" s="240">
        <f>+'3. Ausgaben u. Investitonen'!J7</f>
        <v>0</v>
      </c>
      <c r="K15" s="240">
        <f>+'3. Ausgaben u. Investitonen'!K7</f>
        <v>0</v>
      </c>
      <c r="L15" s="240">
        <f>+'3. Ausgaben u. Investitonen'!L7</f>
        <v>0</v>
      </c>
      <c r="M15" s="240">
        <f>+'3. Ausgaben u. Investitonen'!M7</f>
        <v>0</v>
      </c>
      <c r="N15" s="240">
        <f>+'3. Ausgaben u. Investitonen'!N7</f>
        <v>0</v>
      </c>
      <c r="O15" s="241">
        <f>SUM(C15:N15)</f>
        <v>0</v>
      </c>
    </row>
    <row r="16" spans="1:31" s="1" customFormat="1" ht="13.5" customHeight="1" x14ac:dyDescent="0.35">
      <c r="B16" s="242" t="str">
        <f>+'3. Ausgaben u. Investitonen'!B8</f>
        <v>Mietnebenkosten für angemietete Räume</v>
      </c>
      <c r="C16" s="239">
        <f>+'3. Ausgaben u. Investitonen'!C8</f>
        <v>0</v>
      </c>
      <c r="D16" s="239">
        <f>+'3. Ausgaben u. Investitonen'!D8</f>
        <v>0</v>
      </c>
      <c r="E16" s="239">
        <f>+'3. Ausgaben u. Investitonen'!E8</f>
        <v>0</v>
      </c>
      <c r="F16" s="239">
        <f>+'3. Ausgaben u. Investitonen'!F8</f>
        <v>0</v>
      </c>
      <c r="G16" s="239">
        <f>+'3. Ausgaben u. Investitonen'!G8</f>
        <v>0</v>
      </c>
      <c r="H16" s="239">
        <f>+'3. Ausgaben u. Investitonen'!H8</f>
        <v>0</v>
      </c>
      <c r="I16" s="239">
        <f>+'3. Ausgaben u. Investitonen'!I8</f>
        <v>0</v>
      </c>
      <c r="J16" s="239">
        <f>+'3. Ausgaben u. Investitonen'!J8</f>
        <v>0</v>
      </c>
      <c r="K16" s="239">
        <f>+'3. Ausgaben u. Investitonen'!K8</f>
        <v>0</v>
      </c>
      <c r="L16" s="239">
        <f>+'3. Ausgaben u. Investitonen'!L8</f>
        <v>0</v>
      </c>
      <c r="M16" s="239">
        <f>+'3. Ausgaben u. Investitonen'!M8</f>
        <v>0</v>
      </c>
      <c r="N16" s="239">
        <f>+'3. Ausgaben u. Investitonen'!N8</f>
        <v>0</v>
      </c>
      <c r="O16" s="236">
        <f t="shared" ref="O16:O33" si="2">SUM(C16:N16)</f>
        <v>0</v>
      </c>
    </row>
    <row r="17" spans="2:15" s="1" customFormat="1" ht="25.5" x14ac:dyDescent="0.35">
      <c r="B17" s="216" t="str">
        <f>+'3. Ausgaben u. Investitonen'!B9</f>
        <v>Geschätzte Mehrkosten für eigene Räume, in denen Kindertagespflege betrieben wird</v>
      </c>
      <c r="C17" s="240">
        <f>+'3. Ausgaben u. Investitonen'!C9</f>
        <v>0</v>
      </c>
      <c r="D17" s="240">
        <f>+'3. Ausgaben u. Investitonen'!D9</f>
        <v>0</v>
      </c>
      <c r="E17" s="240">
        <f>+'3. Ausgaben u. Investitonen'!E9</f>
        <v>0</v>
      </c>
      <c r="F17" s="240">
        <f>+'3. Ausgaben u. Investitonen'!F9</f>
        <v>0</v>
      </c>
      <c r="G17" s="240">
        <f>+'3. Ausgaben u. Investitonen'!G9</f>
        <v>0</v>
      </c>
      <c r="H17" s="240">
        <f>+'3. Ausgaben u. Investitonen'!H9</f>
        <v>0</v>
      </c>
      <c r="I17" s="240">
        <f>+'3. Ausgaben u. Investitonen'!I9</f>
        <v>0</v>
      </c>
      <c r="J17" s="240">
        <f>+'3. Ausgaben u. Investitonen'!J9</f>
        <v>0</v>
      </c>
      <c r="K17" s="240">
        <f>+'3. Ausgaben u. Investitonen'!K9</f>
        <v>0</v>
      </c>
      <c r="L17" s="240">
        <f>+'3. Ausgaben u. Investitonen'!L9</f>
        <v>0</v>
      </c>
      <c r="M17" s="240">
        <f>+'3. Ausgaben u. Investitonen'!M9</f>
        <v>0</v>
      </c>
      <c r="N17" s="240">
        <f>+'3. Ausgaben u. Investitonen'!N9</f>
        <v>0</v>
      </c>
      <c r="O17" s="241">
        <f t="shared" si="2"/>
        <v>0</v>
      </c>
    </row>
    <row r="18" spans="2:15" s="1" customFormat="1" ht="13.5" customHeight="1" x14ac:dyDescent="0.35">
      <c r="B18" s="242" t="str">
        <f>+'3. Ausgaben u. Investitonen'!B10</f>
        <v>Aufwendungen für Essen für die betreuten Kinder</v>
      </c>
      <c r="C18" s="239">
        <f>+'3. Ausgaben u. Investitonen'!C10</f>
        <v>0</v>
      </c>
      <c r="D18" s="239">
        <f>+'3. Ausgaben u. Investitonen'!D10</f>
        <v>0</v>
      </c>
      <c r="E18" s="239">
        <f>+'3. Ausgaben u. Investitonen'!E10</f>
        <v>0</v>
      </c>
      <c r="F18" s="239">
        <f>+'3. Ausgaben u. Investitonen'!F10</f>
        <v>0</v>
      </c>
      <c r="G18" s="239">
        <f>+'3. Ausgaben u. Investitonen'!G10</f>
        <v>0</v>
      </c>
      <c r="H18" s="239">
        <f>+'3. Ausgaben u. Investitonen'!H10</f>
        <v>0</v>
      </c>
      <c r="I18" s="239">
        <f>+'3. Ausgaben u. Investitonen'!I10</f>
        <v>0</v>
      </c>
      <c r="J18" s="239">
        <f>+'3. Ausgaben u. Investitonen'!J10</f>
        <v>0</v>
      </c>
      <c r="K18" s="239">
        <f>+'3. Ausgaben u. Investitonen'!K10</f>
        <v>0</v>
      </c>
      <c r="L18" s="239">
        <f>+'3. Ausgaben u. Investitonen'!L10</f>
        <v>0</v>
      </c>
      <c r="M18" s="239">
        <f>+'3. Ausgaben u. Investitonen'!M10</f>
        <v>0</v>
      </c>
      <c r="N18" s="239">
        <f>+'3. Ausgaben u. Investitonen'!N10</f>
        <v>0</v>
      </c>
      <c r="O18" s="236">
        <f t="shared" si="2"/>
        <v>0</v>
      </c>
    </row>
    <row r="19" spans="2:15" s="1" customFormat="1" ht="13.5" customHeight="1" x14ac:dyDescent="0.35">
      <c r="B19" s="242" t="str">
        <f>+'3. Ausgaben u. Investitonen'!B11</f>
        <v>Kosten für Hygiene-, Pflege und Reinigungsmittel</v>
      </c>
      <c r="C19" s="239">
        <f>+'3. Ausgaben u. Investitonen'!C11</f>
        <v>0</v>
      </c>
      <c r="D19" s="239">
        <f>+'3. Ausgaben u. Investitonen'!D11</f>
        <v>0</v>
      </c>
      <c r="E19" s="239">
        <f>+'3. Ausgaben u. Investitonen'!E11</f>
        <v>0</v>
      </c>
      <c r="F19" s="239">
        <f>+'3. Ausgaben u. Investitonen'!F11</f>
        <v>0</v>
      </c>
      <c r="G19" s="239">
        <f>+'3. Ausgaben u. Investitonen'!G11</f>
        <v>0</v>
      </c>
      <c r="H19" s="239">
        <f>+'3. Ausgaben u. Investitonen'!H11</f>
        <v>0</v>
      </c>
      <c r="I19" s="239">
        <f>+'3. Ausgaben u. Investitonen'!I11</f>
        <v>0</v>
      </c>
      <c r="J19" s="239">
        <f>+'3. Ausgaben u. Investitonen'!J11</f>
        <v>0</v>
      </c>
      <c r="K19" s="239">
        <f>+'3. Ausgaben u. Investitonen'!K11</f>
        <v>0</v>
      </c>
      <c r="L19" s="239">
        <f>+'3. Ausgaben u. Investitonen'!L11</f>
        <v>0</v>
      </c>
      <c r="M19" s="239">
        <f>+'3. Ausgaben u. Investitonen'!M11</f>
        <v>0</v>
      </c>
      <c r="N19" s="239">
        <f>+'3. Ausgaben u. Investitonen'!N11</f>
        <v>0</v>
      </c>
      <c r="O19" s="236">
        <f t="shared" si="2"/>
        <v>0</v>
      </c>
    </row>
    <row r="20" spans="2:15" s="1" customFormat="1" ht="13.5" customHeight="1" x14ac:dyDescent="0.35">
      <c r="B20" s="242" t="str">
        <f>+'3. Ausgaben u. Investitonen'!B12</f>
        <v>Kosten für  Materialien</v>
      </c>
      <c r="C20" s="239">
        <f>+'3. Ausgaben u. Investitonen'!C12</f>
        <v>0</v>
      </c>
      <c r="D20" s="239">
        <f>+'3. Ausgaben u. Investitonen'!D12</f>
        <v>0</v>
      </c>
      <c r="E20" s="239">
        <f>+'3. Ausgaben u. Investitonen'!E12</f>
        <v>0</v>
      </c>
      <c r="F20" s="239">
        <f>+'3. Ausgaben u. Investitonen'!F12</f>
        <v>0</v>
      </c>
      <c r="G20" s="239">
        <f>+'3. Ausgaben u. Investitonen'!G12</f>
        <v>0</v>
      </c>
      <c r="H20" s="239">
        <f>+'3. Ausgaben u. Investitonen'!H12</f>
        <v>0</v>
      </c>
      <c r="I20" s="239">
        <f>+'3. Ausgaben u. Investitonen'!I12</f>
        <v>0</v>
      </c>
      <c r="J20" s="239">
        <f>+'3. Ausgaben u. Investitonen'!J12</f>
        <v>0</v>
      </c>
      <c r="K20" s="239">
        <f>+'3. Ausgaben u. Investitonen'!K12</f>
        <v>0</v>
      </c>
      <c r="L20" s="239">
        <f>+'3. Ausgaben u. Investitonen'!L12</f>
        <v>0</v>
      </c>
      <c r="M20" s="239">
        <f>+'3. Ausgaben u. Investitonen'!M12</f>
        <v>0</v>
      </c>
      <c r="N20" s="239">
        <f>+'3. Ausgaben u. Investitonen'!N12</f>
        <v>0</v>
      </c>
      <c r="O20" s="236">
        <f t="shared" si="2"/>
        <v>0</v>
      </c>
    </row>
    <row r="21" spans="2:15" s="1" customFormat="1" ht="13.5" customHeight="1" x14ac:dyDescent="0.35">
      <c r="B21" s="242" t="str">
        <f>+'3. Ausgaben u. Investitonen'!B13</f>
        <v>Kosten für Fachliteratur</v>
      </c>
      <c r="C21" s="239">
        <f>+'3. Ausgaben u. Investitonen'!C13</f>
        <v>0</v>
      </c>
      <c r="D21" s="239">
        <f>+'3. Ausgaben u. Investitonen'!D13</f>
        <v>0</v>
      </c>
      <c r="E21" s="239">
        <f>+'3. Ausgaben u. Investitonen'!E13</f>
        <v>0</v>
      </c>
      <c r="F21" s="239">
        <f>+'3. Ausgaben u. Investitonen'!F13</f>
        <v>0</v>
      </c>
      <c r="G21" s="239">
        <f>+'3. Ausgaben u. Investitonen'!G13</f>
        <v>0</v>
      </c>
      <c r="H21" s="239">
        <f>+'3. Ausgaben u. Investitonen'!H13</f>
        <v>0</v>
      </c>
      <c r="I21" s="239">
        <f>+'3. Ausgaben u. Investitonen'!I13</f>
        <v>0</v>
      </c>
      <c r="J21" s="239">
        <f>+'3. Ausgaben u. Investitonen'!J13</f>
        <v>0</v>
      </c>
      <c r="K21" s="239">
        <f>+'3. Ausgaben u. Investitonen'!K13</f>
        <v>0</v>
      </c>
      <c r="L21" s="239">
        <f>+'3. Ausgaben u. Investitonen'!L13</f>
        <v>0</v>
      </c>
      <c r="M21" s="239">
        <f>+'3. Ausgaben u. Investitonen'!M13</f>
        <v>0</v>
      </c>
      <c r="N21" s="239">
        <f>+'3. Ausgaben u. Investitonen'!N13</f>
        <v>0</v>
      </c>
      <c r="O21" s="236">
        <f>SUM(C21:N21)</f>
        <v>0</v>
      </c>
    </row>
    <row r="22" spans="2:15" s="1" customFormat="1" ht="13.5" customHeight="1" x14ac:dyDescent="0.35">
      <c r="B22" s="242" t="str">
        <f>+'3. Ausgaben u. Investitonen'!B14</f>
        <v>Fahrtkosten im Rahmen der Kindertagespflege</v>
      </c>
      <c r="C22" s="239">
        <f>+'3. Ausgaben u. Investitonen'!C14</f>
        <v>0</v>
      </c>
      <c r="D22" s="239">
        <f>+'3. Ausgaben u. Investitonen'!D14</f>
        <v>0</v>
      </c>
      <c r="E22" s="239">
        <f>+'3. Ausgaben u. Investitonen'!E14</f>
        <v>0</v>
      </c>
      <c r="F22" s="239">
        <f>+'3. Ausgaben u. Investitonen'!F14</f>
        <v>0</v>
      </c>
      <c r="G22" s="239">
        <f>+'3. Ausgaben u. Investitonen'!G14</f>
        <v>0</v>
      </c>
      <c r="H22" s="239">
        <f>+'3. Ausgaben u. Investitonen'!H14</f>
        <v>0</v>
      </c>
      <c r="I22" s="239">
        <f>+'3. Ausgaben u. Investitonen'!I14</f>
        <v>0</v>
      </c>
      <c r="J22" s="239">
        <f>+'3. Ausgaben u. Investitonen'!J14</f>
        <v>0</v>
      </c>
      <c r="K22" s="239">
        <f>+'3. Ausgaben u. Investitonen'!K14</f>
        <v>0</v>
      </c>
      <c r="L22" s="239">
        <f>+'3. Ausgaben u. Investitonen'!L14</f>
        <v>0</v>
      </c>
      <c r="M22" s="239">
        <f>+'3. Ausgaben u. Investitonen'!M14</f>
        <v>0</v>
      </c>
      <c r="N22" s="239">
        <f>+'3. Ausgaben u. Investitonen'!N14</f>
        <v>0</v>
      </c>
      <c r="O22" s="236">
        <f t="shared" si="2"/>
        <v>0</v>
      </c>
    </row>
    <row r="23" spans="2:15" s="1" customFormat="1" ht="13.5" customHeight="1" x14ac:dyDescent="0.35">
      <c r="B23" s="242" t="str">
        <f>+'3. Ausgaben u. Investitonen'!B15</f>
        <v>Kosten für Angestellte oder Honorarkräfte</v>
      </c>
      <c r="C23" s="239">
        <f>+'3. Ausgaben u. Investitonen'!C15</f>
        <v>0</v>
      </c>
      <c r="D23" s="239">
        <f>+'3. Ausgaben u. Investitonen'!D15</f>
        <v>0</v>
      </c>
      <c r="E23" s="239">
        <f>+'3. Ausgaben u. Investitonen'!E15</f>
        <v>0</v>
      </c>
      <c r="F23" s="239">
        <f>+'3. Ausgaben u. Investitonen'!F15</f>
        <v>0</v>
      </c>
      <c r="G23" s="239">
        <f>+'3. Ausgaben u. Investitonen'!G15</f>
        <v>0</v>
      </c>
      <c r="H23" s="239">
        <f>+'3. Ausgaben u. Investitonen'!H15</f>
        <v>0</v>
      </c>
      <c r="I23" s="239">
        <f>+'3. Ausgaben u. Investitonen'!I15</f>
        <v>0</v>
      </c>
      <c r="J23" s="239">
        <f>+'3. Ausgaben u. Investitonen'!J15</f>
        <v>0</v>
      </c>
      <c r="K23" s="239">
        <f>+'3. Ausgaben u. Investitonen'!K15</f>
        <v>0</v>
      </c>
      <c r="L23" s="239">
        <f>+'3. Ausgaben u. Investitonen'!L15</f>
        <v>0</v>
      </c>
      <c r="M23" s="239">
        <f>+'3. Ausgaben u. Investitonen'!M15</f>
        <v>0</v>
      </c>
      <c r="N23" s="239">
        <f>+'3. Ausgaben u. Investitonen'!N15</f>
        <v>0</v>
      </c>
      <c r="O23" s="236">
        <f t="shared" si="2"/>
        <v>0</v>
      </c>
    </row>
    <row r="24" spans="2:15" s="1" customFormat="1" ht="13.5" customHeight="1" x14ac:dyDescent="0.35">
      <c r="B24" s="242" t="str">
        <f>+'3. Ausgaben u. Investitonen'!B16</f>
        <v>Kosten für Fort- und Weiterbildung</v>
      </c>
      <c r="C24" s="239">
        <f>+'3. Ausgaben u. Investitonen'!C16</f>
        <v>0</v>
      </c>
      <c r="D24" s="239">
        <f>+'3. Ausgaben u. Investitonen'!D16</f>
        <v>0</v>
      </c>
      <c r="E24" s="239">
        <f>+'3. Ausgaben u. Investitonen'!E16</f>
        <v>0</v>
      </c>
      <c r="F24" s="239">
        <f>+'3. Ausgaben u. Investitonen'!F16</f>
        <v>0</v>
      </c>
      <c r="G24" s="239">
        <f>+'3. Ausgaben u. Investitonen'!G16</f>
        <v>0</v>
      </c>
      <c r="H24" s="239">
        <f>+'3. Ausgaben u. Investitonen'!H16</f>
        <v>0</v>
      </c>
      <c r="I24" s="239">
        <f>+'3. Ausgaben u. Investitonen'!I16</f>
        <v>0</v>
      </c>
      <c r="J24" s="239">
        <f>+'3. Ausgaben u. Investitonen'!J16</f>
        <v>0</v>
      </c>
      <c r="K24" s="239">
        <f>+'3. Ausgaben u. Investitonen'!K16</f>
        <v>0</v>
      </c>
      <c r="L24" s="239">
        <f>+'3. Ausgaben u. Investitonen'!L16</f>
        <v>0</v>
      </c>
      <c r="M24" s="239">
        <f>+'3. Ausgaben u. Investitonen'!M16</f>
        <v>0</v>
      </c>
      <c r="N24" s="239">
        <f>+'3. Ausgaben u. Investitonen'!N16</f>
        <v>0</v>
      </c>
      <c r="O24" s="236">
        <f t="shared" si="2"/>
        <v>0</v>
      </c>
    </row>
    <row r="25" spans="2:15" s="1" customFormat="1" ht="13.5" customHeight="1" x14ac:dyDescent="0.35">
      <c r="B25" s="242" t="str">
        <f>+'3. Ausgaben u. Investitonen'!B17</f>
        <v>Kosten für Vertretung</v>
      </c>
      <c r="C25" s="239">
        <f>+'3. Ausgaben u. Investitonen'!C17</f>
        <v>0</v>
      </c>
      <c r="D25" s="239">
        <f>+'3. Ausgaben u. Investitonen'!D17</f>
        <v>0</v>
      </c>
      <c r="E25" s="239">
        <f>+'3. Ausgaben u. Investitonen'!E17</f>
        <v>0</v>
      </c>
      <c r="F25" s="239">
        <f>+'3. Ausgaben u. Investitonen'!F17</f>
        <v>0</v>
      </c>
      <c r="G25" s="239">
        <f>+'3. Ausgaben u. Investitonen'!G17</f>
        <v>0</v>
      </c>
      <c r="H25" s="239">
        <f>+'3. Ausgaben u. Investitonen'!H17</f>
        <v>0</v>
      </c>
      <c r="I25" s="239">
        <f>+'3. Ausgaben u. Investitonen'!I17</f>
        <v>0</v>
      </c>
      <c r="J25" s="239">
        <f>+'3. Ausgaben u. Investitonen'!J17</f>
        <v>0</v>
      </c>
      <c r="K25" s="239">
        <f>+'3. Ausgaben u. Investitonen'!K17</f>
        <v>0</v>
      </c>
      <c r="L25" s="239">
        <f>+'3. Ausgaben u. Investitonen'!L17</f>
        <v>0</v>
      </c>
      <c r="M25" s="239">
        <f>+'3. Ausgaben u. Investitonen'!M17</f>
        <v>0</v>
      </c>
      <c r="N25" s="239">
        <f>+'3. Ausgaben u. Investitonen'!N17</f>
        <v>0</v>
      </c>
      <c r="O25" s="236">
        <f t="shared" si="2"/>
        <v>0</v>
      </c>
    </row>
    <row r="26" spans="2:15" s="1" customFormat="1" ht="13.5" customHeight="1" x14ac:dyDescent="0.35">
      <c r="B26" s="242" t="str">
        <f>+'3. Ausgaben u. Investitonen'!B18</f>
        <v>Kosten für Telefon, Büromaterial etc.</v>
      </c>
      <c r="C26" s="239">
        <f>+'3. Ausgaben u. Investitonen'!C18</f>
        <v>0</v>
      </c>
      <c r="D26" s="239">
        <f>+'3. Ausgaben u. Investitonen'!D18</f>
        <v>0</v>
      </c>
      <c r="E26" s="239">
        <f>+'3. Ausgaben u. Investitonen'!E18</f>
        <v>0</v>
      </c>
      <c r="F26" s="239">
        <f>+'3. Ausgaben u. Investitonen'!F18</f>
        <v>0</v>
      </c>
      <c r="G26" s="239">
        <f>+'3. Ausgaben u. Investitonen'!G18</f>
        <v>0</v>
      </c>
      <c r="H26" s="239">
        <f>+'3. Ausgaben u. Investitonen'!H18</f>
        <v>0</v>
      </c>
      <c r="I26" s="239">
        <f>+'3. Ausgaben u. Investitonen'!I18</f>
        <v>0</v>
      </c>
      <c r="J26" s="239">
        <f>+'3. Ausgaben u. Investitonen'!J18</f>
        <v>0</v>
      </c>
      <c r="K26" s="239">
        <f>+'3. Ausgaben u. Investitonen'!K18</f>
        <v>0</v>
      </c>
      <c r="L26" s="239">
        <f>+'3. Ausgaben u. Investitonen'!L18</f>
        <v>0</v>
      </c>
      <c r="M26" s="239">
        <f>+'3. Ausgaben u. Investitonen'!M18</f>
        <v>0</v>
      </c>
      <c r="N26" s="239">
        <f>+'3. Ausgaben u. Investitonen'!N18</f>
        <v>0</v>
      </c>
      <c r="O26" s="236">
        <f t="shared" si="2"/>
        <v>0</v>
      </c>
    </row>
    <row r="27" spans="2:15" s="1" customFormat="1" ht="13.5" customHeight="1" x14ac:dyDescent="0.35">
      <c r="B27" s="242" t="str">
        <f>+'3. Ausgaben u. Investitonen'!B19</f>
        <v>Kosten für Steuerberatung</v>
      </c>
      <c r="C27" s="239">
        <f>+'3. Ausgaben u. Investitonen'!C19</f>
        <v>0</v>
      </c>
      <c r="D27" s="239">
        <f>+'3. Ausgaben u. Investitonen'!D19</f>
        <v>0</v>
      </c>
      <c r="E27" s="239">
        <f>+'3. Ausgaben u. Investitonen'!E19</f>
        <v>0</v>
      </c>
      <c r="F27" s="239">
        <f>+'3. Ausgaben u. Investitonen'!F19</f>
        <v>0</v>
      </c>
      <c r="G27" s="239">
        <f>+'3. Ausgaben u. Investitonen'!G19</f>
        <v>0</v>
      </c>
      <c r="H27" s="239">
        <f>+'3. Ausgaben u. Investitonen'!H19</f>
        <v>0</v>
      </c>
      <c r="I27" s="239">
        <f>+'3. Ausgaben u. Investitonen'!I19</f>
        <v>0</v>
      </c>
      <c r="J27" s="239">
        <f>+'3. Ausgaben u. Investitonen'!J19</f>
        <v>0</v>
      </c>
      <c r="K27" s="239">
        <f>+'3. Ausgaben u. Investitonen'!K19</f>
        <v>0</v>
      </c>
      <c r="L27" s="239">
        <f>+'3. Ausgaben u. Investitonen'!L19</f>
        <v>0</v>
      </c>
      <c r="M27" s="239">
        <f>+'3. Ausgaben u. Investitonen'!M19</f>
        <v>0</v>
      </c>
      <c r="N27" s="239">
        <f>+'3. Ausgaben u. Investitonen'!N19</f>
        <v>0</v>
      </c>
      <c r="O27" s="236">
        <f t="shared" si="2"/>
        <v>0</v>
      </c>
    </row>
    <row r="28" spans="2:15" s="1" customFormat="1" ht="13.5" customHeight="1" x14ac:dyDescent="0.35">
      <c r="B28" s="242" t="str">
        <f>+'3. Ausgaben u. Investitonen'!B20</f>
        <v>Beitrag zur Berufsgenossenschaft</v>
      </c>
      <c r="C28" s="239">
        <f>+'3. Ausgaben u. Investitonen'!C20</f>
        <v>0</v>
      </c>
      <c r="D28" s="239">
        <f>+'3. Ausgaben u. Investitonen'!D20</f>
        <v>0</v>
      </c>
      <c r="E28" s="239">
        <f>+'3. Ausgaben u. Investitonen'!E20</f>
        <v>0</v>
      </c>
      <c r="F28" s="239">
        <f>+'3. Ausgaben u. Investitonen'!F20</f>
        <v>0</v>
      </c>
      <c r="G28" s="239">
        <f>+'3. Ausgaben u. Investitonen'!G20</f>
        <v>0</v>
      </c>
      <c r="H28" s="239">
        <f>+'3. Ausgaben u. Investitonen'!H20</f>
        <v>0</v>
      </c>
      <c r="I28" s="239">
        <f>+'3. Ausgaben u. Investitonen'!I20</f>
        <v>0</v>
      </c>
      <c r="J28" s="239">
        <f>+'3. Ausgaben u. Investitonen'!J20</f>
        <v>0</v>
      </c>
      <c r="K28" s="239">
        <f>+'3. Ausgaben u. Investitonen'!K20</f>
        <v>0</v>
      </c>
      <c r="L28" s="239">
        <f>+'3. Ausgaben u. Investitonen'!L20</f>
        <v>0</v>
      </c>
      <c r="M28" s="239">
        <f>+'3. Ausgaben u. Investitonen'!M20</f>
        <v>0</v>
      </c>
      <c r="N28" s="239">
        <f>+'3. Ausgaben u. Investitonen'!N20</f>
        <v>0</v>
      </c>
      <c r="O28" s="236">
        <f t="shared" si="2"/>
        <v>0</v>
      </c>
    </row>
    <row r="29" spans="2:15" s="1" customFormat="1" ht="13.5" customHeight="1" x14ac:dyDescent="0.35">
      <c r="B29" s="242" t="str">
        <f>+'3. Ausgaben u. Investitonen'!B21</f>
        <v>Beitrag zur Berufshaftpflichtversicherung</v>
      </c>
      <c r="C29" s="239">
        <f>+'3. Ausgaben u. Investitonen'!C21</f>
        <v>0</v>
      </c>
      <c r="D29" s="239">
        <f>+'3. Ausgaben u. Investitonen'!D21</f>
        <v>0</v>
      </c>
      <c r="E29" s="239">
        <f>+'3. Ausgaben u. Investitonen'!E21</f>
        <v>0</v>
      </c>
      <c r="F29" s="239">
        <f>+'3. Ausgaben u. Investitonen'!F21</f>
        <v>0</v>
      </c>
      <c r="G29" s="239">
        <f>+'3. Ausgaben u. Investitonen'!G21</f>
        <v>0</v>
      </c>
      <c r="H29" s="239">
        <f>+'3. Ausgaben u. Investitonen'!H21</f>
        <v>0</v>
      </c>
      <c r="I29" s="239">
        <f>+'3. Ausgaben u. Investitonen'!I21</f>
        <v>0</v>
      </c>
      <c r="J29" s="239">
        <f>+'3. Ausgaben u. Investitonen'!J21</f>
        <v>0</v>
      </c>
      <c r="K29" s="239">
        <f>+'3. Ausgaben u. Investitonen'!K21</f>
        <v>0</v>
      </c>
      <c r="L29" s="239">
        <f>+'3. Ausgaben u. Investitonen'!L21</f>
        <v>0</v>
      </c>
      <c r="M29" s="239">
        <f>+'3. Ausgaben u. Investitonen'!M21</f>
        <v>0</v>
      </c>
      <c r="N29" s="239">
        <f>+'3. Ausgaben u. Investitonen'!N21</f>
        <v>0</v>
      </c>
      <c r="O29" s="236">
        <f t="shared" si="2"/>
        <v>0</v>
      </c>
    </row>
    <row r="30" spans="2:15" s="1" customFormat="1" ht="13.5" customHeight="1" x14ac:dyDescent="0.35">
      <c r="B30" s="242" t="str">
        <f>+'3. Ausgaben u. Investitonen'!B22</f>
        <v>…</v>
      </c>
      <c r="C30" s="239">
        <f>+'3. Ausgaben u. Investitonen'!C22</f>
        <v>0</v>
      </c>
      <c r="D30" s="239">
        <f>+'3. Ausgaben u. Investitonen'!D22</f>
        <v>0</v>
      </c>
      <c r="E30" s="239">
        <f>+'3. Ausgaben u. Investitonen'!E22</f>
        <v>0</v>
      </c>
      <c r="F30" s="239">
        <f>+'3. Ausgaben u. Investitonen'!F22</f>
        <v>0</v>
      </c>
      <c r="G30" s="239">
        <f>+'3. Ausgaben u. Investitonen'!G22</f>
        <v>0</v>
      </c>
      <c r="H30" s="239">
        <f>+'3. Ausgaben u. Investitonen'!H22</f>
        <v>0</v>
      </c>
      <c r="I30" s="239">
        <f>+'3. Ausgaben u. Investitonen'!I22</f>
        <v>0</v>
      </c>
      <c r="J30" s="239">
        <f>+'3. Ausgaben u. Investitonen'!J22</f>
        <v>0</v>
      </c>
      <c r="K30" s="239">
        <f>+'3. Ausgaben u. Investitonen'!K22</f>
        <v>0</v>
      </c>
      <c r="L30" s="239">
        <f>+'3. Ausgaben u. Investitonen'!L22</f>
        <v>0</v>
      </c>
      <c r="M30" s="239">
        <f>+'3. Ausgaben u. Investitonen'!M22</f>
        <v>0</v>
      </c>
      <c r="N30" s="239">
        <f>+'3. Ausgaben u. Investitonen'!N22</f>
        <v>0</v>
      </c>
      <c r="O30" s="236">
        <f t="shared" si="2"/>
        <v>0</v>
      </c>
    </row>
    <row r="31" spans="2:15" s="1" customFormat="1" ht="13.5" customHeight="1" x14ac:dyDescent="0.35">
      <c r="B31" s="242" t="str">
        <f>+'3. Ausgaben u. Investitonen'!B23</f>
        <v>…</v>
      </c>
      <c r="C31" s="239">
        <f>+'3. Ausgaben u. Investitonen'!C23</f>
        <v>0</v>
      </c>
      <c r="D31" s="239">
        <f>+'3. Ausgaben u. Investitonen'!D23</f>
        <v>0</v>
      </c>
      <c r="E31" s="239">
        <f>+'3. Ausgaben u. Investitonen'!E23</f>
        <v>0</v>
      </c>
      <c r="F31" s="239">
        <f>+'3. Ausgaben u. Investitonen'!F23</f>
        <v>0</v>
      </c>
      <c r="G31" s="239">
        <f>+'3. Ausgaben u. Investitonen'!G23</f>
        <v>0</v>
      </c>
      <c r="H31" s="239">
        <f>+'3. Ausgaben u. Investitonen'!H23</f>
        <v>0</v>
      </c>
      <c r="I31" s="239">
        <f>+'3. Ausgaben u. Investitonen'!I23</f>
        <v>0</v>
      </c>
      <c r="J31" s="239">
        <f>+'3. Ausgaben u. Investitonen'!J23</f>
        <v>0</v>
      </c>
      <c r="K31" s="239">
        <f>+'3. Ausgaben u. Investitonen'!K23</f>
        <v>0</v>
      </c>
      <c r="L31" s="239">
        <f>+'3. Ausgaben u. Investitonen'!L23</f>
        <v>0</v>
      </c>
      <c r="M31" s="239">
        <f>+'3. Ausgaben u. Investitonen'!M23</f>
        <v>0</v>
      </c>
      <c r="N31" s="239">
        <f>+'3. Ausgaben u. Investitonen'!N23</f>
        <v>0</v>
      </c>
      <c r="O31" s="236">
        <f t="shared" si="2"/>
        <v>0</v>
      </c>
    </row>
    <row r="32" spans="2:15" s="1" customFormat="1" ht="13.5" customHeight="1" x14ac:dyDescent="0.35">
      <c r="B32" s="242" t="str">
        <f>+'3. Ausgaben u. Investitonen'!B24</f>
        <v>…</v>
      </c>
      <c r="C32" s="239">
        <f>+'3. Ausgaben u. Investitonen'!C24</f>
        <v>0</v>
      </c>
      <c r="D32" s="239">
        <f>+'3. Ausgaben u. Investitonen'!D24</f>
        <v>0</v>
      </c>
      <c r="E32" s="239">
        <f>+'3. Ausgaben u. Investitonen'!E24</f>
        <v>0</v>
      </c>
      <c r="F32" s="239">
        <f>+'3. Ausgaben u. Investitonen'!F24</f>
        <v>0</v>
      </c>
      <c r="G32" s="239">
        <f>+'3. Ausgaben u. Investitonen'!G24</f>
        <v>0</v>
      </c>
      <c r="H32" s="239">
        <f>+'3. Ausgaben u. Investitonen'!H24</f>
        <v>0</v>
      </c>
      <c r="I32" s="239">
        <f>+'3. Ausgaben u. Investitonen'!I24</f>
        <v>0</v>
      </c>
      <c r="J32" s="239">
        <f>+'3. Ausgaben u. Investitonen'!J24</f>
        <v>0</v>
      </c>
      <c r="K32" s="239">
        <f>+'3. Ausgaben u. Investitonen'!K24</f>
        <v>0</v>
      </c>
      <c r="L32" s="239">
        <f>+'3. Ausgaben u. Investitonen'!L24</f>
        <v>0</v>
      </c>
      <c r="M32" s="239">
        <f>+'3. Ausgaben u. Investitonen'!M24</f>
        <v>0</v>
      </c>
      <c r="N32" s="239">
        <f>+'3. Ausgaben u. Investitonen'!N24</f>
        <v>0</v>
      </c>
      <c r="O32" s="236">
        <f t="shared" si="2"/>
        <v>0</v>
      </c>
    </row>
    <row r="33" spans="2:31" s="1" customFormat="1" ht="13.5" customHeight="1" x14ac:dyDescent="0.35">
      <c r="B33" s="242" t="str">
        <f>+'3. Ausgaben u. Investitonen'!B25</f>
        <v>…</v>
      </c>
      <c r="C33" s="239">
        <f>+'3. Ausgaben u. Investitonen'!C25</f>
        <v>0</v>
      </c>
      <c r="D33" s="239">
        <f>+'3. Ausgaben u. Investitonen'!D25</f>
        <v>0</v>
      </c>
      <c r="E33" s="239">
        <f>+'3. Ausgaben u. Investitonen'!E25</f>
        <v>0</v>
      </c>
      <c r="F33" s="239">
        <f>+'3. Ausgaben u. Investitonen'!F25</f>
        <v>0</v>
      </c>
      <c r="G33" s="239">
        <f>+'3. Ausgaben u. Investitonen'!G25</f>
        <v>0</v>
      </c>
      <c r="H33" s="239">
        <f>+'3. Ausgaben u. Investitonen'!H25</f>
        <v>0</v>
      </c>
      <c r="I33" s="239">
        <f>+'3. Ausgaben u. Investitonen'!I25</f>
        <v>0</v>
      </c>
      <c r="J33" s="239">
        <f>+'3. Ausgaben u. Investitonen'!J25</f>
        <v>0</v>
      </c>
      <c r="K33" s="239">
        <f>+'3. Ausgaben u. Investitonen'!K25</f>
        <v>0</v>
      </c>
      <c r="L33" s="239">
        <f>+'3. Ausgaben u. Investitonen'!L25</f>
        <v>0</v>
      </c>
      <c r="M33" s="239">
        <f>+'3. Ausgaben u. Investitonen'!M25</f>
        <v>0</v>
      </c>
      <c r="N33" s="239">
        <f>+'3. Ausgaben u. Investitonen'!N25</f>
        <v>0</v>
      </c>
      <c r="O33" s="236">
        <f t="shared" si="2"/>
        <v>0</v>
      </c>
    </row>
    <row r="34" spans="2:31" s="1" customFormat="1" ht="26.25" x14ac:dyDescent="0.4">
      <c r="B34" s="222" t="s">
        <v>179</v>
      </c>
      <c r="C34" s="230">
        <f>SUM(C14:C33)</f>
        <v>0</v>
      </c>
      <c r="D34" s="230">
        <f t="shared" ref="D34:O34" si="3">SUM(D14:D33)</f>
        <v>0</v>
      </c>
      <c r="E34" s="230">
        <f t="shared" si="3"/>
        <v>0</v>
      </c>
      <c r="F34" s="230">
        <f t="shared" si="3"/>
        <v>0</v>
      </c>
      <c r="G34" s="230">
        <f t="shared" si="3"/>
        <v>0</v>
      </c>
      <c r="H34" s="230">
        <f t="shared" si="3"/>
        <v>0</v>
      </c>
      <c r="I34" s="230">
        <f t="shared" si="3"/>
        <v>0</v>
      </c>
      <c r="J34" s="230">
        <f t="shared" si="3"/>
        <v>0</v>
      </c>
      <c r="K34" s="230">
        <f t="shared" si="3"/>
        <v>0</v>
      </c>
      <c r="L34" s="230">
        <f t="shared" si="3"/>
        <v>0</v>
      </c>
      <c r="M34" s="230">
        <f t="shared" si="3"/>
        <v>0</v>
      </c>
      <c r="N34" s="230">
        <f t="shared" si="3"/>
        <v>0</v>
      </c>
      <c r="O34" s="255">
        <f t="shared" si="3"/>
        <v>0</v>
      </c>
      <c r="P34" s="8"/>
      <c r="Q34" s="8"/>
      <c r="R34" s="8"/>
      <c r="S34" s="8"/>
      <c r="T34" s="8"/>
      <c r="U34" s="8"/>
      <c r="V34" s="8"/>
      <c r="W34" s="8"/>
      <c r="X34" s="8"/>
      <c r="Y34" s="8"/>
      <c r="Z34" s="8"/>
      <c r="AA34" s="8"/>
      <c r="AB34" s="8"/>
      <c r="AC34" s="8"/>
      <c r="AD34" s="8"/>
      <c r="AE34" s="8"/>
    </row>
    <row r="35" spans="2:31" s="1" customFormat="1" ht="14.25" customHeight="1" x14ac:dyDescent="0.4">
      <c r="B35" s="173" t="s">
        <v>177</v>
      </c>
      <c r="O35" s="30"/>
    </row>
    <row r="36" spans="2:31" s="1" customFormat="1" x14ac:dyDescent="0.35">
      <c r="B36" s="243" t="str">
        <f>+'3. Ausgaben u. Investitonen'!B32</f>
        <v>Kosten für die Qualifizierung als Tagespflegeperson</v>
      </c>
      <c r="C36" s="239">
        <f>+'3. Ausgaben u. Investitonen'!C32</f>
        <v>0</v>
      </c>
      <c r="D36" s="239">
        <f>+'3. Ausgaben u. Investitonen'!D32</f>
        <v>0</v>
      </c>
      <c r="E36" s="239">
        <f>+'3. Ausgaben u. Investitonen'!E32</f>
        <v>0</v>
      </c>
      <c r="F36" s="239">
        <f>+'3. Ausgaben u. Investitonen'!F32</f>
        <v>0</v>
      </c>
      <c r="G36" s="239">
        <f>+'3. Ausgaben u. Investitonen'!G32</f>
        <v>0</v>
      </c>
      <c r="H36" s="239">
        <f>+'3. Ausgaben u. Investitonen'!H32</f>
        <v>0</v>
      </c>
      <c r="I36" s="239">
        <f>+'3. Ausgaben u. Investitonen'!I32</f>
        <v>0</v>
      </c>
      <c r="J36" s="239">
        <f>+'3. Ausgaben u. Investitonen'!J32</f>
        <v>0</v>
      </c>
      <c r="K36" s="239">
        <f>+'3. Ausgaben u. Investitonen'!K32</f>
        <v>0</v>
      </c>
      <c r="L36" s="239">
        <f>+'3. Ausgaben u. Investitonen'!L32</f>
        <v>0</v>
      </c>
      <c r="M36" s="239">
        <f>+'3. Ausgaben u. Investitonen'!M32</f>
        <v>0</v>
      </c>
      <c r="N36" s="239">
        <f>+'3. Ausgaben u. Investitonen'!N32</f>
        <v>0</v>
      </c>
      <c r="O36" s="236">
        <f>SUM(C36:N36)</f>
        <v>0</v>
      </c>
    </row>
    <row r="37" spans="2:31" s="1" customFormat="1" ht="12.75" customHeight="1" x14ac:dyDescent="0.35">
      <c r="B37" s="243" t="str">
        <f>+'3. Ausgaben u. Investitonen'!B33</f>
        <v>Kosten für die Raumsuche</v>
      </c>
      <c r="C37" s="239">
        <f>+'3. Ausgaben u. Investitonen'!C33</f>
        <v>0</v>
      </c>
      <c r="D37" s="239">
        <f>+'3. Ausgaben u. Investitonen'!D33</f>
        <v>0</v>
      </c>
      <c r="E37" s="239">
        <f>+'3. Ausgaben u. Investitonen'!E33</f>
        <v>0</v>
      </c>
      <c r="F37" s="239">
        <f>+'3. Ausgaben u. Investitonen'!F33</f>
        <v>0</v>
      </c>
      <c r="G37" s="239">
        <f>+'3. Ausgaben u. Investitonen'!G33</f>
        <v>0</v>
      </c>
      <c r="H37" s="239">
        <f>+'3. Ausgaben u. Investitonen'!H33</f>
        <v>0</v>
      </c>
      <c r="I37" s="239">
        <f>+'3. Ausgaben u. Investitonen'!I33</f>
        <v>0</v>
      </c>
      <c r="J37" s="239">
        <f>+'3. Ausgaben u. Investitonen'!J33</f>
        <v>0</v>
      </c>
      <c r="K37" s="239">
        <f>+'3. Ausgaben u. Investitonen'!K33</f>
        <v>0</v>
      </c>
      <c r="L37" s="239">
        <f>+'3. Ausgaben u. Investitonen'!L33</f>
        <v>0</v>
      </c>
      <c r="M37" s="239">
        <f>+'3. Ausgaben u. Investitonen'!M33</f>
        <v>0</v>
      </c>
      <c r="N37" s="239">
        <f>+'3. Ausgaben u. Investitonen'!N33</f>
        <v>0</v>
      </c>
      <c r="O37" s="236">
        <f t="shared" ref="O37:O45" si="4">SUM(C37:N37)</f>
        <v>0</v>
      </c>
    </row>
    <row r="38" spans="2:31" s="1" customFormat="1" ht="12.75" customHeight="1" x14ac:dyDescent="0.35">
      <c r="B38" s="243" t="str">
        <f>+'3. Ausgaben u. Investitonen'!B34</f>
        <v>Anfallende Maklerkosten</v>
      </c>
      <c r="C38" s="239">
        <f>+'3. Ausgaben u. Investitonen'!C34</f>
        <v>0</v>
      </c>
      <c r="D38" s="239">
        <f>+'3. Ausgaben u. Investitonen'!D34</f>
        <v>0</v>
      </c>
      <c r="E38" s="239">
        <f>+'3. Ausgaben u. Investitonen'!E34</f>
        <v>0</v>
      </c>
      <c r="F38" s="239">
        <f>+'3. Ausgaben u. Investitonen'!F34</f>
        <v>0</v>
      </c>
      <c r="G38" s="239">
        <f>+'3. Ausgaben u. Investitonen'!G34</f>
        <v>0</v>
      </c>
      <c r="H38" s="239">
        <f>+'3. Ausgaben u. Investitonen'!H34</f>
        <v>0</v>
      </c>
      <c r="I38" s="239">
        <f>+'3. Ausgaben u. Investitonen'!I34</f>
        <v>0</v>
      </c>
      <c r="J38" s="239">
        <f>+'3. Ausgaben u. Investitonen'!J34</f>
        <v>0</v>
      </c>
      <c r="K38" s="239">
        <f>+'3. Ausgaben u. Investitonen'!K34</f>
        <v>0</v>
      </c>
      <c r="L38" s="239">
        <f>+'3. Ausgaben u. Investitonen'!L34</f>
        <v>0</v>
      </c>
      <c r="M38" s="239">
        <f>+'3. Ausgaben u. Investitonen'!M34</f>
        <v>0</v>
      </c>
      <c r="N38" s="239">
        <f>+'3. Ausgaben u. Investitonen'!N34</f>
        <v>0</v>
      </c>
      <c r="O38" s="236">
        <f t="shared" si="4"/>
        <v>0</v>
      </c>
    </row>
    <row r="39" spans="2:31" s="1" customFormat="1" ht="12.75" customHeight="1" x14ac:dyDescent="0.35">
      <c r="B39" s="243" t="str">
        <f>+'3. Ausgaben u. Investitonen'!B35</f>
        <v>Kaution für angemietete Räume</v>
      </c>
      <c r="C39" s="239">
        <f>+'3. Ausgaben u. Investitonen'!C35</f>
        <v>0</v>
      </c>
      <c r="D39" s="239">
        <f>+'3. Ausgaben u. Investitonen'!D35</f>
        <v>0</v>
      </c>
      <c r="E39" s="239">
        <f>+'3. Ausgaben u. Investitonen'!E35</f>
        <v>0</v>
      </c>
      <c r="F39" s="239">
        <f>+'3. Ausgaben u. Investitonen'!F35</f>
        <v>0</v>
      </c>
      <c r="G39" s="239">
        <f>+'3. Ausgaben u. Investitonen'!G35</f>
        <v>0</v>
      </c>
      <c r="H39" s="239">
        <f>+'3. Ausgaben u. Investitonen'!H35</f>
        <v>0</v>
      </c>
      <c r="I39" s="239">
        <f>+'3. Ausgaben u. Investitonen'!I35</f>
        <v>0</v>
      </c>
      <c r="J39" s="239">
        <f>+'3. Ausgaben u. Investitonen'!J35</f>
        <v>0</v>
      </c>
      <c r="K39" s="239">
        <f>+'3. Ausgaben u. Investitonen'!K35</f>
        <v>0</v>
      </c>
      <c r="L39" s="239">
        <f>+'3. Ausgaben u. Investitonen'!L35</f>
        <v>0</v>
      </c>
      <c r="M39" s="239">
        <f>+'3. Ausgaben u. Investitonen'!M35</f>
        <v>0</v>
      </c>
      <c r="N39" s="239">
        <f>+'3. Ausgaben u. Investitonen'!N35</f>
        <v>0</v>
      </c>
      <c r="O39" s="236">
        <f t="shared" si="4"/>
        <v>0</v>
      </c>
    </row>
    <row r="40" spans="2:31" s="1" customFormat="1" ht="13.5" customHeight="1" x14ac:dyDescent="0.35">
      <c r="B40" s="243" t="str">
        <f>+'3. Ausgaben u. Investitonen'!B36</f>
        <v>Kosten für Renovierung und Umbau</v>
      </c>
      <c r="C40" s="239">
        <f>+'3. Ausgaben u. Investitonen'!C36</f>
        <v>0</v>
      </c>
      <c r="D40" s="239">
        <f>+'3. Ausgaben u. Investitonen'!D36</f>
        <v>0</v>
      </c>
      <c r="E40" s="239">
        <f>+'3. Ausgaben u. Investitonen'!E36</f>
        <v>0</v>
      </c>
      <c r="F40" s="239">
        <f>+'3. Ausgaben u. Investitonen'!F36</f>
        <v>0</v>
      </c>
      <c r="G40" s="239">
        <f>+'3. Ausgaben u. Investitonen'!G36</f>
        <v>0</v>
      </c>
      <c r="H40" s="239">
        <f>+'3. Ausgaben u. Investitonen'!H36</f>
        <v>0</v>
      </c>
      <c r="I40" s="239">
        <f>+'3. Ausgaben u. Investitonen'!I36</f>
        <v>0</v>
      </c>
      <c r="J40" s="239">
        <f>+'3. Ausgaben u. Investitonen'!J36</f>
        <v>0</v>
      </c>
      <c r="K40" s="239">
        <f>+'3. Ausgaben u. Investitonen'!K36</f>
        <v>0</v>
      </c>
      <c r="L40" s="239">
        <f>+'3. Ausgaben u. Investitonen'!L36</f>
        <v>0</v>
      </c>
      <c r="M40" s="239">
        <f>+'3. Ausgaben u. Investitonen'!M36</f>
        <v>0</v>
      </c>
      <c r="N40" s="239">
        <f>+'3. Ausgaben u. Investitonen'!N36</f>
        <v>0</v>
      </c>
      <c r="O40" s="236">
        <f t="shared" si="4"/>
        <v>0</v>
      </c>
    </row>
    <row r="41" spans="2:31" s="1" customFormat="1" ht="13.5" customHeight="1" x14ac:dyDescent="0.35">
      <c r="B41" s="243" t="str">
        <f>+'3. Ausgaben u. Investitonen'!B37</f>
        <v>Kosten für die Anschaffung von Mobiliar</v>
      </c>
      <c r="C41" s="239">
        <f>+'3. Ausgaben u. Investitonen'!C37</f>
        <v>0</v>
      </c>
      <c r="D41" s="239">
        <f>+'3. Ausgaben u. Investitonen'!D37</f>
        <v>0</v>
      </c>
      <c r="E41" s="239">
        <f>+'3. Ausgaben u. Investitonen'!E37</f>
        <v>0</v>
      </c>
      <c r="F41" s="239">
        <f>+'3. Ausgaben u. Investitonen'!F37</f>
        <v>0</v>
      </c>
      <c r="G41" s="239">
        <f>+'3. Ausgaben u. Investitonen'!G37</f>
        <v>0</v>
      </c>
      <c r="H41" s="239">
        <f>+'3. Ausgaben u. Investitonen'!H37</f>
        <v>0</v>
      </c>
      <c r="I41" s="239">
        <f>+'3. Ausgaben u. Investitonen'!I37</f>
        <v>0</v>
      </c>
      <c r="J41" s="239">
        <f>+'3. Ausgaben u. Investitonen'!J37</f>
        <v>0</v>
      </c>
      <c r="K41" s="239">
        <f>+'3. Ausgaben u. Investitonen'!K37</f>
        <v>0</v>
      </c>
      <c r="L41" s="239">
        <f>+'3. Ausgaben u. Investitonen'!L37</f>
        <v>0</v>
      </c>
      <c r="M41" s="239">
        <f>+'3. Ausgaben u. Investitonen'!M37</f>
        <v>0</v>
      </c>
      <c r="N41" s="239">
        <f>+'3. Ausgaben u. Investitonen'!N37</f>
        <v>0</v>
      </c>
      <c r="O41" s="236">
        <f t="shared" si="4"/>
        <v>0</v>
      </c>
    </row>
    <row r="42" spans="2:31" s="1" customFormat="1" ht="13.5" customHeight="1" x14ac:dyDescent="0.35">
      <c r="B42" s="243" t="str">
        <f>+'3. Ausgaben u. Investitonen'!B38</f>
        <v>Kosten für die Anschaffung von Gegenständen</v>
      </c>
      <c r="C42" s="239">
        <f>+'3. Ausgaben u. Investitonen'!C38</f>
        <v>0</v>
      </c>
      <c r="D42" s="239">
        <f>+'3. Ausgaben u. Investitonen'!D38</f>
        <v>0</v>
      </c>
      <c r="E42" s="239">
        <f>+'3. Ausgaben u. Investitonen'!E38</f>
        <v>0</v>
      </c>
      <c r="F42" s="239">
        <f>+'3. Ausgaben u. Investitonen'!F38</f>
        <v>0</v>
      </c>
      <c r="G42" s="239">
        <f>+'3. Ausgaben u. Investitonen'!G38</f>
        <v>0</v>
      </c>
      <c r="H42" s="239">
        <f>+'3. Ausgaben u. Investitonen'!H38</f>
        <v>0</v>
      </c>
      <c r="I42" s="239">
        <f>+'3. Ausgaben u. Investitonen'!I38</f>
        <v>0</v>
      </c>
      <c r="J42" s="239">
        <f>+'3. Ausgaben u. Investitonen'!J38</f>
        <v>0</v>
      </c>
      <c r="K42" s="239">
        <f>+'3. Ausgaben u. Investitonen'!K38</f>
        <v>0</v>
      </c>
      <c r="L42" s="239">
        <f>+'3. Ausgaben u. Investitonen'!L38</f>
        <v>0</v>
      </c>
      <c r="M42" s="239">
        <f>+'3. Ausgaben u. Investitonen'!M38</f>
        <v>0</v>
      </c>
      <c r="N42" s="239">
        <f>+'3. Ausgaben u. Investitonen'!N38</f>
        <v>0</v>
      </c>
      <c r="O42" s="236">
        <f t="shared" si="4"/>
        <v>0</v>
      </c>
    </row>
    <row r="43" spans="2:31" s="1" customFormat="1" ht="13.5" customHeight="1" x14ac:dyDescent="0.35">
      <c r="B43" s="243" t="str">
        <f>+'3. Ausgaben u. Investitonen'!B39</f>
        <v>Kosten für die Anschaffung von Spielzeug</v>
      </c>
      <c r="C43" s="239">
        <f>+'3. Ausgaben u. Investitonen'!C39</f>
        <v>0</v>
      </c>
      <c r="D43" s="239">
        <f>+'3. Ausgaben u. Investitonen'!D39</f>
        <v>0</v>
      </c>
      <c r="E43" s="239">
        <f>+'3. Ausgaben u. Investitonen'!E39</f>
        <v>0</v>
      </c>
      <c r="F43" s="239">
        <f>+'3. Ausgaben u. Investitonen'!F39</f>
        <v>0</v>
      </c>
      <c r="G43" s="239">
        <f>+'3. Ausgaben u. Investitonen'!G39</f>
        <v>0</v>
      </c>
      <c r="H43" s="239">
        <f>+'3. Ausgaben u. Investitonen'!H39</f>
        <v>0</v>
      </c>
      <c r="I43" s="239">
        <f>+'3. Ausgaben u. Investitonen'!I39</f>
        <v>0</v>
      </c>
      <c r="J43" s="239">
        <f>+'3. Ausgaben u. Investitonen'!J39</f>
        <v>0</v>
      </c>
      <c r="K43" s="239">
        <f>+'3. Ausgaben u. Investitonen'!K39</f>
        <v>0</v>
      </c>
      <c r="L43" s="239">
        <f>+'3. Ausgaben u. Investitonen'!L39</f>
        <v>0</v>
      </c>
      <c r="M43" s="239">
        <f>+'3. Ausgaben u. Investitonen'!M39</f>
        <v>0</v>
      </c>
      <c r="N43" s="239">
        <f>+'3. Ausgaben u. Investitonen'!N39</f>
        <v>0</v>
      </c>
      <c r="O43" s="236">
        <f t="shared" si="4"/>
        <v>0</v>
      </c>
    </row>
    <row r="44" spans="2:31" s="1" customFormat="1" ht="13.5" customHeight="1" x14ac:dyDescent="0.35">
      <c r="B44" s="243" t="str">
        <f>+'3. Ausgaben u. Investitonen'!B40</f>
        <v>Kosten für Marketing</v>
      </c>
      <c r="C44" s="239">
        <f>+'3. Ausgaben u. Investitonen'!C40</f>
        <v>0</v>
      </c>
      <c r="D44" s="239">
        <f>+'3. Ausgaben u. Investitonen'!D40</f>
        <v>0</v>
      </c>
      <c r="E44" s="239">
        <f>+'3. Ausgaben u. Investitonen'!E40</f>
        <v>0</v>
      </c>
      <c r="F44" s="239">
        <f>+'3. Ausgaben u. Investitonen'!F40</f>
        <v>0</v>
      </c>
      <c r="G44" s="239">
        <f>+'3. Ausgaben u. Investitonen'!G40</f>
        <v>0</v>
      </c>
      <c r="H44" s="239">
        <f>+'3. Ausgaben u. Investitonen'!H40</f>
        <v>0</v>
      </c>
      <c r="I44" s="239">
        <f>+'3. Ausgaben u. Investitonen'!I40</f>
        <v>0</v>
      </c>
      <c r="J44" s="239">
        <f>+'3. Ausgaben u. Investitonen'!J40</f>
        <v>0</v>
      </c>
      <c r="K44" s="239">
        <f>+'3. Ausgaben u. Investitonen'!K40</f>
        <v>0</v>
      </c>
      <c r="L44" s="239">
        <f>+'3. Ausgaben u. Investitonen'!L40</f>
        <v>0</v>
      </c>
      <c r="M44" s="239">
        <f>+'3. Ausgaben u. Investitonen'!M40</f>
        <v>0</v>
      </c>
      <c r="N44" s="239">
        <f>+'3. Ausgaben u. Investitonen'!N40</f>
        <v>0</v>
      </c>
      <c r="O44" s="236">
        <f t="shared" si="4"/>
        <v>0</v>
      </c>
    </row>
    <row r="45" spans="2:31" s="1" customFormat="1" ht="13.5" customHeight="1" x14ac:dyDescent="0.35">
      <c r="B45" s="243" t="str">
        <f>+'3. Ausgaben u. Investitonen'!B41</f>
        <v>Kosten für eine Gründungsberatung</v>
      </c>
      <c r="C45" s="239">
        <f>+'3. Ausgaben u. Investitonen'!C41</f>
        <v>0</v>
      </c>
      <c r="D45" s="239">
        <f>+'3. Ausgaben u. Investitonen'!D41</f>
        <v>0</v>
      </c>
      <c r="E45" s="239">
        <f>+'3. Ausgaben u. Investitonen'!E41</f>
        <v>0</v>
      </c>
      <c r="F45" s="239">
        <f>+'3. Ausgaben u. Investitonen'!F41</f>
        <v>0</v>
      </c>
      <c r="G45" s="239">
        <f>+'3. Ausgaben u. Investitonen'!G41</f>
        <v>0</v>
      </c>
      <c r="H45" s="239">
        <f>+'3. Ausgaben u. Investitonen'!H41</f>
        <v>0</v>
      </c>
      <c r="I45" s="239">
        <f>+'3. Ausgaben u. Investitonen'!I41</f>
        <v>0</v>
      </c>
      <c r="J45" s="239">
        <f>+'3. Ausgaben u. Investitonen'!J41</f>
        <v>0</v>
      </c>
      <c r="K45" s="239">
        <f>+'3. Ausgaben u. Investitonen'!K41</f>
        <v>0</v>
      </c>
      <c r="L45" s="239">
        <f>+'3. Ausgaben u. Investitonen'!L41</f>
        <v>0</v>
      </c>
      <c r="M45" s="239">
        <f>+'3. Ausgaben u. Investitonen'!M41</f>
        <v>0</v>
      </c>
      <c r="N45" s="239">
        <f>+'3. Ausgaben u. Investitonen'!N41</f>
        <v>0</v>
      </c>
      <c r="O45" s="236">
        <f t="shared" si="4"/>
        <v>0</v>
      </c>
    </row>
    <row r="46" spans="2:31" s="1" customFormat="1" ht="13.5" customHeight="1" x14ac:dyDescent="0.35">
      <c r="B46" s="243" t="str">
        <f>+'3. Ausgaben u. Investitonen'!B42</f>
        <v xml:space="preserve">Kosten für die Gründung </v>
      </c>
      <c r="C46" s="239">
        <f>+'3. Ausgaben u. Investitonen'!C42</f>
        <v>0</v>
      </c>
      <c r="D46" s="239">
        <f>+'3. Ausgaben u. Investitonen'!D42</f>
        <v>0</v>
      </c>
      <c r="E46" s="239">
        <f>+'3. Ausgaben u. Investitonen'!E42</f>
        <v>0</v>
      </c>
      <c r="F46" s="239">
        <f>+'3. Ausgaben u. Investitonen'!F42</f>
        <v>0</v>
      </c>
      <c r="G46" s="239">
        <f>+'3. Ausgaben u. Investitonen'!G42</f>
        <v>0</v>
      </c>
      <c r="H46" s="239">
        <f>+'3. Ausgaben u. Investitonen'!H42</f>
        <v>0</v>
      </c>
      <c r="I46" s="239">
        <f>+'3. Ausgaben u. Investitonen'!I42</f>
        <v>0</v>
      </c>
      <c r="J46" s="239">
        <f>+'3. Ausgaben u. Investitonen'!J42</f>
        <v>0</v>
      </c>
      <c r="K46" s="239">
        <f>+'3. Ausgaben u. Investitonen'!K42</f>
        <v>0</v>
      </c>
      <c r="L46" s="239">
        <f>+'3. Ausgaben u. Investitonen'!L42</f>
        <v>0</v>
      </c>
      <c r="M46" s="239">
        <f>+'3. Ausgaben u. Investitonen'!M42</f>
        <v>0</v>
      </c>
      <c r="N46" s="239">
        <f>+'3. Ausgaben u. Investitonen'!N42</f>
        <v>0</v>
      </c>
      <c r="O46" s="236">
        <f>SUM(C46:N46)</f>
        <v>0</v>
      </c>
    </row>
    <row r="47" spans="2:31" s="1" customFormat="1" ht="13.5" customHeight="1" x14ac:dyDescent="0.35">
      <c r="B47" s="243" t="str">
        <f>+'3. Ausgaben u. Investitonen'!B43</f>
        <v>…</v>
      </c>
      <c r="C47" s="239">
        <f>+'3. Ausgaben u. Investitonen'!C43</f>
        <v>0</v>
      </c>
      <c r="D47" s="239">
        <f>+'3. Ausgaben u. Investitonen'!D43</f>
        <v>0</v>
      </c>
      <c r="E47" s="239">
        <f>+'3. Ausgaben u. Investitonen'!E43</f>
        <v>0</v>
      </c>
      <c r="F47" s="239">
        <f>+'3. Ausgaben u. Investitonen'!F43</f>
        <v>0</v>
      </c>
      <c r="G47" s="239">
        <f>+'3. Ausgaben u. Investitonen'!G43</f>
        <v>0</v>
      </c>
      <c r="H47" s="239">
        <f>+'3. Ausgaben u. Investitonen'!H43</f>
        <v>0</v>
      </c>
      <c r="I47" s="239">
        <f>+'3. Ausgaben u. Investitonen'!I43</f>
        <v>0</v>
      </c>
      <c r="J47" s="239">
        <f>+'3. Ausgaben u. Investitonen'!J43</f>
        <v>0</v>
      </c>
      <c r="K47" s="239">
        <f>+'3. Ausgaben u. Investitonen'!K43</f>
        <v>0</v>
      </c>
      <c r="L47" s="239">
        <f>+'3. Ausgaben u. Investitonen'!L43</f>
        <v>0</v>
      </c>
      <c r="M47" s="239">
        <f>+'3. Ausgaben u. Investitonen'!M43</f>
        <v>0</v>
      </c>
      <c r="N47" s="239">
        <f>+'3. Ausgaben u. Investitonen'!N43</f>
        <v>0</v>
      </c>
      <c r="O47" s="236">
        <f>SUM(C47:N47)</f>
        <v>0</v>
      </c>
    </row>
    <row r="48" spans="2:31" s="1" customFormat="1" ht="13.5" customHeight="1" x14ac:dyDescent="0.35">
      <c r="B48" s="243" t="str">
        <f>+'3. Ausgaben u. Investitonen'!B44</f>
        <v>…</v>
      </c>
      <c r="C48" s="239">
        <f>+'3. Ausgaben u. Investitonen'!C44</f>
        <v>0</v>
      </c>
      <c r="D48" s="239">
        <f>+'3. Ausgaben u. Investitonen'!D44</f>
        <v>0</v>
      </c>
      <c r="E48" s="239">
        <f>+'3. Ausgaben u. Investitonen'!E44</f>
        <v>0</v>
      </c>
      <c r="F48" s="239">
        <f>+'3. Ausgaben u. Investitonen'!F44</f>
        <v>0</v>
      </c>
      <c r="G48" s="239">
        <f>+'3. Ausgaben u. Investitonen'!G44</f>
        <v>0</v>
      </c>
      <c r="H48" s="239">
        <f>+'3. Ausgaben u. Investitonen'!H44</f>
        <v>0</v>
      </c>
      <c r="I48" s="239">
        <f>+'3. Ausgaben u. Investitonen'!I44</f>
        <v>0</v>
      </c>
      <c r="J48" s="239">
        <f>+'3. Ausgaben u. Investitonen'!J44</f>
        <v>0</v>
      </c>
      <c r="K48" s="239">
        <f>+'3. Ausgaben u. Investitonen'!K44</f>
        <v>0</v>
      </c>
      <c r="L48" s="239">
        <f>+'3. Ausgaben u. Investitonen'!L44</f>
        <v>0</v>
      </c>
      <c r="M48" s="239">
        <f>+'3. Ausgaben u. Investitonen'!M44</f>
        <v>0</v>
      </c>
      <c r="N48" s="239">
        <f>+'3. Ausgaben u. Investitonen'!N44</f>
        <v>0</v>
      </c>
      <c r="O48" s="236">
        <f>SUM(C48:N48)</f>
        <v>0</v>
      </c>
    </row>
    <row r="49" spans="2:31" s="1" customFormat="1" ht="13.5" customHeight="1" x14ac:dyDescent="0.35">
      <c r="B49" s="243" t="str">
        <f>+'3. Ausgaben u. Investitonen'!B45</f>
        <v>…</v>
      </c>
      <c r="C49" s="239">
        <f>+'3. Ausgaben u. Investitonen'!C45</f>
        <v>0</v>
      </c>
      <c r="D49" s="239">
        <f>+'3. Ausgaben u. Investitonen'!D45</f>
        <v>0</v>
      </c>
      <c r="E49" s="239">
        <f>+'3. Ausgaben u. Investitonen'!E45</f>
        <v>0</v>
      </c>
      <c r="F49" s="239">
        <f>+'3. Ausgaben u. Investitonen'!F45</f>
        <v>0</v>
      </c>
      <c r="G49" s="239">
        <f>+'3. Ausgaben u. Investitonen'!G45</f>
        <v>0</v>
      </c>
      <c r="H49" s="239">
        <f>+'3. Ausgaben u. Investitonen'!H45</f>
        <v>0</v>
      </c>
      <c r="I49" s="239">
        <f>+'3. Ausgaben u. Investitonen'!I45</f>
        <v>0</v>
      </c>
      <c r="J49" s="239">
        <f>+'3. Ausgaben u. Investitonen'!J45</f>
        <v>0</v>
      </c>
      <c r="K49" s="239">
        <f>+'3. Ausgaben u. Investitonen'!K45</f>
        <v>0</v>
      </c>
      <c r="L49" s="239">
        <f>+'3. Ausgaben u. Investitonen'!L45</f>
        <v>0</v>
      </c>
      <c r="M49" s="239">
        <f>+'3. Ausgaben u. Investitonen'!M45</f>
        <v>0</v>
      </c>
      <c r="N49" s="239">
        <f>+'3. Ausgaben u. Investitonen'!N45</f>
        <v>0</v>
      </c>
      <c r="O49" s="236">
        <f>SUM(C49:N49)</f>
        <v>0</v>
      </c>
    </row>
    <row r="50" spans="2:31" s="1" customFormat="1" ht="13.5" customHeight="1" x14ac:dyDescent="0.35">
      <c r="B50" s="243" t="str">
        <f>+'3. Ausgaben u. Investitonen'!B46</f>
        <v>…</v>
      </c>
      <c r="C50" s="239">
        <f>+'3. Ausgaben u. Investitonen'!C46</f>
        <v>0</v>
      </c>
      <c r="D50" s="239">
        <f>+'3. Ausgaben u. Investitonen'!D46</f>
        <v>0</v>
      </c>
      <c r="E50" s="239">
        <f>+'3. Ausgaben u. Investitonen'!E46</f>
        <v>0</v>
      </c>
      <c r="F50" s="239">
        <f>+'3. Ausgaben u. Investitonen'!F46</f>
        <v>0</v>
      </c>
      <c r="G50" s="239">
        <f>+'3. Ausgaben u. Investitonen'!G46</f>
        <v>0</v>
      </c>
      <c r="H50" s="239">
        <f>+'3. Ausgaben u. Investitonen'!H46</f>
        <v>0</v>
      </c>
      <c r="I50" s="239">
        <f>+'3. Ausgaben u. Investitonen'!I46</f>
        <v>0</v>
      </c>
      <c r="J50" s="239">
        <f>+'3. Ausgaben u. Investitonen'!J46</f>
        <v>0</v>
      </c>
      <c r="K50" s="239">
        <f>+'3. Ausgaben u. Investitonen'!K46</f>
        <v>0</v>
      </c>
      <c r="L50" s="239">
        <f>+'3. Ausgaben u. Investitonen'!L46</f>
        <v>0</v>
      </c>
      <c r="M50" s="239">
        <f>+'3. Ausgaben u. Investitonen'!M46</f>
        <v>0</v>
      </c>
      <c r="N50" s="239">
        <f>+'3. Ausgaben u. Investitonen'!N46</f>
        <v>0</v>
      </c>
      <c r="O50" s="236">
        <f>SUM(C50:N50)</f>
        <v>0</v>
      </c>
    </row>
    <row r="51" spans="2:31" s="1" customFormat="1" ht="13.5" customHeight="1" x14ac:dyDescent="0.4">
      <c r="B51" s="222" t="s">
        <v>159</v>
      </c>
      <c r="C51" s="244">
        <f t="shared" ref="C51:O51" si="5">SUM(C35:C50)</f>
        <v>0</v>
      </c>
      <c r="D51" s="244">
        <f t="shared" si="5"/>
        <v>0</v>
      </c>
      <c r="E51" s="244">
        <f t="shared" si="5"/>
        <v>0</v>
      </c>
      <c r="F51" s="244">
        <f t="shared" si="5"/>
        <v>0</v>
      </c>
      <c r="G51" s="244">
        <f t="shared" si="5"/>
        <v>0</v>
      </c>
      <c r="H51" s="244">
        <f t="shared" si="5"/>
        <v>0</v>
      </c>
      <c r="I51" s="244">
        <f t="shared" si="5"/>
        <v>0</v>
      </c>
      <c r="J51" s="244">
        <f t="shared" si="5"/>
        <v>0</v>
      </c>
      <c r="K51" s="244">
        <f t="shared" si="5"/>
        <v>0</v>
      </c>
      <c r="L51" s="244">
        <f t="shared" si="5"/>
        <v>0</v>
      </c>
      <c r="M51" s="244">
        <f t="shared" si="5"/>
        <v>0</v>
      </c>
      <c r="N51" s="244">
        <f t="shared" si="5"/>
        <v>0</v>
      </c>
      <c r="O51" s="255">
        <f t="shared" si="5"/>
        <v>0</v>
      </c>
      <c r="P51" s="8"/>
      <c r="Q51" s="8"/>
      <c r="R51" s="8"/>
      <c r="S51" s="8"/>
      <c r="T51" s="8"/>
      <c r="U51" s="8"/>
      <c r="V51" s="8"/>
      <c r="W51" s="8"/>
      <c r="X51" s="8"/>
      <c r="Y51" s="8"/>
      <c r="Z51" s="8"/>
      <c r="AA51" s="8"/>
      <c r="AB51" s="8"/>
      <c r="AC51" s="8"/>
      <c r="AD51" s="8"/>
      <c r="AE51" s="8"/>
    </row>
    <row r="52" spans="2:31" s="1" customFormat="1" ht="27" customHeight="1" collapsed="1" x14ac:dyDescent="0.35">
      <c r="B52" s="225" t="s">
        <v>153</v>
      </c>
      <c r="C52" s="227">
        <f>C13-C34-C51</f>
        <v>0</v>
      </c>
      <c r="D52" s="227">
        <f t="shared" ref="D52:O52" si="6">D13-D34-D51</f>
        <v>0</v>
      </c>
      <c r="E52" s="227">
        <f t="shared" si="6"/>
        <v>0</v>
      </c>
      <c r="F52" s="227">
        <f t="shared" si="6"/>
        <v>0</v>
      </c>
      <c r="G52" s="227">
        <f t="shared" si="6"/>
        <v>0</v>
      </c>
      <c r="H52" s="227">
        <f t="shared" si="6"/>
        <v>0</v>
      </c>
      <c r="I52" s="227">
        <f t="shared" si="6"/>
        <v>0</v>
      </c>
      <c r="J52" s="227">
        <f t="shared" si="6"/>
        <v>0</v>
      </c>
      <c r="K52" s="227">
        <f t="shared" si="6"/>
        <v>0</v>
      </c>
      <c r="L52" s="227">
        <f t="shared" si="6"/>
        <v>0</v>
      </c>
      <c r="M52" s="227">
        <f t="shared" si="6"/>
        <v>0</v>
      </c>
      <c r="N52" s="227">
        <f t="shared" si="6"/>
        <v>0</v>
      </c>
      <c r="O52" s="227">
        <f t="shared" si="6"/>
        <v>0</v>
      </c>
      <c r="P52" s="8"/>
      <c r="Q52" s="8"/>
      <c r="R52" s="8"/>
      <c r="S52" s="8"/>
      <c r="T52" s="8"/>
      <c r="U52" s="8"/>
      <c r="V52" s="8"/>
      <c r="W52" s="8"/>
      <c r="X52" s="8"/>
      <c r="Y52" s="8"/>
      <c r="Z52" s="8"/>
      <c r="AA52" s="8"/>
      <c r="AB52" s="8"/>
      <c r="AC52" s="8"/>
      <c r="AD52" s="8"/>
      <c r="AE52" s="8"/>
    </row>
    <row r="53" spans="2:31" s="1" customFormat="1" ht="13.15" hidden="1" outlineLevel="1" x14ac:dyDescent="0.35">
      <c r="B53" s="138"/>
      <c r="C53" s="139"/>
      <c r="D53" s="139"/>
      <c r="E53" s="139"/>
      <c r="F53" s="139"/>
      <c r="G53" s="139"/>
      <c r="H53" s="139"/>
      <c r="I53" s="139"/>
      <c r="J53" s="139"/>
      <c r="K53" s="139"/>
      <c r="L53" s="139"/>
      <c r="M53" s="139"/>
      <c r="N53" s="139"/>
      <c r="O53" s="140"/>
    </row>
    <row r="54" spans="2:31" s="1" customFormat="1" ht="13.15" hidden="1" outlineLevel="1" x14ac:dyDescent="0.35">
      <c r="B54" s="141" t="s">
        <v>39</v>
      </c>
      <c r="C54" s="137">
        <f>+C52</f>
        <v>0</v>
      </c>
      <c r="D54" s="137">
        <f>+C54+D52</f>
        <v>0</v>
      </c>
      <c r="E54" s="137">
        <f>+D54+E52</f>
        <v>0</v>
      </c>
      <c r="F54" s="137">
        <f t="shared" ref="F54:N54" si="7">+E54+F52</f>
        <v>0</v>
      </c>
      <c r="G54" s="137">
        <f t="shared" si="7"/>
        <v>0</v>
      </c>
      <c r="H54" s="137">
        <f t="shared" si="7"/>
        <v>0</v>
      </c>
      <c r="I54" s="137">
        <f t="shared" si="7"/>
        <v>0</v>
      </c>
      <c r="J54" s="137">
        <f t="shared" si="7"/>
        <v>0</v>
      </c>
      <c r="K54" s="137">
        <f t="shared" si="7"/>
        <v>0</v>
      </c>
      <c r="L54" s="137">
        <f t="shared" si="7"/>
        <v>0</v>
      </c>
      <c r="M54" s="137">
        <f t="shared" si="7"/>
        <v>0</v>
      </c>
      <c r="N54" s="137">
        <f t="shared" si="7"/>
        <v>0</v>
      </c>
      <c r="O54" s="30"/>
      <c r="P54" s="18"/>
      <c r="Q54" s="18"/>
      <c r="R54" s="18"/>
      <c r="S54" s="8"/>
      <c r="T54" s="8"/>
      <c r="U54" s="8"/>
      <c r="V54" s="8"/>
      <c r="W54" s="8"/>
      <c r="X54" s="8"/>
      <c r="Y54" s="8"/>
      <c r="Z54" s="8"/>
      <c r="AA54" s="8"/>
      <c r="AB54" s="8"/>
      <c r="AC54" s="8"/>
      <c r="AD54" s="8"/>
      <c r="AE54" s="8"/>
    </row>
    <row r="55" spans="2:31" s="1" customFormat="1" ht="13.5" customHeight="1" x14ac:dyDescent="0.4">
      <c r="B55" s="226" t="s">
        <v>99</v>
      </c>
      <c r="C55" s="228">
        <f>+'4. Finanzierungsmittel'!C19+C52</f>
        <v>0</v>
      </c>
      <c r="D55" s="228">
        <f t="shared" ref="D55:N55" si="8">+C55+D52</f>
        <v>0</v>
      </c>
      <c r="E55" s="228">
        <f t="shared" si="8"/>
        <v>0</v>
      </c>
      <c r="F55" s="228">
        <f t="shared" si="8"/>
        <v>0</v>
      </c>
      <c r="G55" s="228">
        <f t="shared" si="8"/>
        <v>0</v>
      </c>
      <c r="H55" s="228">
        <f t="shared" si="8"/>
        <v>0</v>
      </c>
      <c r="I55" s="228">
        <f t="shared" si="8"/>
        <v>0</v>
      </c>
      <c r="J55" s="228">
        <f t="shared" si="8"/>
        <v>0</v>
      </c>
      <c r="K55" s="228">
        <f t="shared" si="8"/>
        <v>0</v>
      </c>
      <c r="L55" s="228">
        <f t="shared" si="8"/>
        <v>0</v>
      </c>
      <c r="M55" s="228">
        <f t="shared" si="8"/>
        <v>0</v>
      </c>
      <c r="N55" s="228">
        <f t="shared" si="8"/>
        <v>0</v>
      </c>
      <c r="O55" s="229"/>
      <c r="P55" s="142">
        <f>O52-'3. Zusammenfassung'!C12</f>
        <v>0</v>
      </c>
      <c r="Q55" s="18" t="s">
        <v>38</v>
      </c>
      <c r="R55" s="18"/>
      <c r="S55" s="8"/>
      <c r="T55" s="8"/>
      <c r="U55" s="8"/>
      <c r="V55" s="8"/>
      <c r="W55" s="8"/>
      <c r="X55" s="8"/>
      <c r="Y55" s="8"/>
      <c r="Z55" s="8"/>
      <c r="AA55" s="8"/>
      <c r="AB55" s="8"/>
      <c r="AC55" s="8"/>
      <c r="AD55" s="8"/>
      <c r="AE55" s="8"/>
    </row>
    <row r="56" spans="2:31" s="1" customFormat="1" x14ac:dyDescent="0.35">
      <c r="B56" s="31"/>
      <c r="C56" s="8"/>
      <c r="D56" s="8"/>
      <c r="E56" s="8"/>
      <c r="F56" s="8"/>
      <c r="G56" s="8"/>
      <c r="H56" s="8"/>
      <c r="I56" s="8"/>
      <c r="J56" s="8"/>
      <c r="K56" s="8"/>
      <c r="L56" s="8"/>
      <c r="M56" s="8"/>
      <c r="N56" s="8"/>
      <c r="Q56" s="8"/>
      <c r="R56" s="8"/>
      <c r="S56" s="8"/>
      <c r="T56" s="8"/>
      <c r="U56" s="8"/>
      <c r="V56" s="8"/>
      <c r="W56" s="8"/>
      <c r="X56" s="8"/>
      <c r="Y56" s="8"/>
      <c r="Z56" s="8"/>
      <c r="AA56" s="8"/>
      <c r="AB56" s="8"/>
      <c r="AC56" s="8"/>
      <c r="AD56" s="8"/>
      <c r="AE56" s="8"/>
    </row>
    <row r="57" spans="2:31" s="1" customFormat="1" x14ac:dyDescent="0.35">
      <c r="B57" s="3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2:31" s="1" customFormat="1" x14ac:dyDescent="0.35">
      <c r="B58" s="3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2:31" s="1" customFormat="1" x14ac:dyDescent="0.35">
      <c r="B59" s="3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2:31" s="1" customFormat="1" x14ac:dyDescent="0.35">
      <c r="B60" s="31"/>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2:31" s="1" customFormat="1" ht="8.25" customHeight="1" x14ac:dyDescent="0.35">
      <c r="B61" s="31"/>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2:31" s="1" customFormat="1" x14ac:dyDescent="0.35">
      <c r="B62" s="32"/>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2:31" s="1" customFormat="1" x14ac:dyDescent="0.35">
      <c r="B63" s="32"/>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2:31" s="1" customFormat="1" x14ac:dyDescent="0.35">
      <c r="B64" s="32"/>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2:31" x14ac:dyDescent="0.35">
      <c r="B65" s="16"/>
      <c r="C65" s="12"/>
      <c r="D65" s="12"/>
      <c r="E65" s="12"/>
      <c r="F65" s="12"/>
      <c r="G65" s="12"/>
      <c r="H65" s="12"/>
      <c r="I65" s="12"/>
      <c r="J65" s="12"/>
      <c r="K65" s="12"/>
      <c r="L65" s="12"/>
      <c r="M65" s="12"/>
      <c r="N65" s="12"/>
      <c r="O65" s="12"/>
      <c r="P65" s="4"/>
      <c r="Q65" s="4"/>
      <c r="R65" s="4"/>
      <c r="S65" s="4"/>
      <c r="T65" s="4"/>
      <c r="U65" s="4"/>
      <c r="V65" s="4"/>
      <c r="W65" s="4"/>
      <c r="X65" s="4"/>
      <c r="Y65" s="4"/>
      <c r="Z65" s="4"/>
      <c r="AA65" s="4"/>
      <c r="AB65" s="4"/>
      <c r="AC65" s="4"/>
      <c r="AD65" s="4"/>
      <c r="AE65" s="4"/>
    </row>
    <row r="66" spans="2:31" x14ac:dyDescent="0.35">
      <c r="B66" s="16"/>
      <c r="C66" s="12"/>
      <c r="D66" s="12"/>
      <c r="E66" s="12"/>
      <c r="F66" s="12"/>
      <c r="G66" s="12"/>
      <c r="H66" s="12"/>
      <c r="I66" s="12"/>
      <c r="J66" s="12"/>
      <c r="K66" s="12"/>
      <c r="L66" s="12"/>
      <c r="M66" s="12"/>
      <c r="N66" s="12"/>
      <c r="O66" s="12"/>
      <c r="P66" s="4"/>
      <c r="Q66" s="4"/>
      <c r="R66" s="4"/>
      <c r="S66" s="4"/>
      <c r="T66" s="4"/>
      <c r="U66" s="4"/>
      <c r="V66" s="4"/>
      <c r="W66" s="4"/>
      <c r="X66" s="4"/>
      <c r="Y66" s="4"/>
      <c r="Z66" s="4"/>
      <c r="AA66" s="4"/>
      <c r="AB66" s="4"/>
      <c r="AC66" s="4"/>
      <c r="AD66" s="4"/>
      <c r="AE66" s="4"/>
    </row>
    <row r="67" spans="2:31" x14ac:dyDescent="0.35">
      <c r="B67" s="16"/>
      <c r="C67" s="12"/>
      <c r="D67" s="12"/>
      <c r="E67" s="12"/>
      <c r="F67" s="12"/>
      <c r="G67" s="12"/>
      <c r="H67" s="12"/>
      <c r="I67" s="12"/>
      <c r="J67" s="12"/>
      <c r="K67" s="12"/>
      <c r="L67" s="12"/>
      <c r="M67" s="12"/>
      <c r="N67" s="12"/>
      <c r="O67" s="12"/>
      <c r="P67" s="4"/>
      <c r="Q67" s="4"/>
      <c r="R67" s="4"/>
      <c r="S67" s="4"/>
      <c r="T67" s="4"/>
      <c r="U67" s="4"/>
      <c r="V67" s="4"/>
      <c r="W67" s="4"/>
      <c r="X67" s="4"/>
      <c r="Y67" s="4"/>
      <c r="Z67" s="4"/>
      <c r="AA67" s="4"/>
      <c r="AB67" s="4"/>
      <c r="AC67" s="4"/>
      <c r="AD67" s="4"/>
      <c r="AE67" s="4"/>
    </row>
    <row r="68" spans="2:31" x14ac:dyDescent="0.35">
      <c r="B68" s="16"/>
      <c r="C68" s="12"/>
      <c r="D68" s="12"/>
      <c r="E68" s="12"/>
      <c r="F68" s="12"/>
      <c r="G68" s="12"/>
      <c r="H68" s="12"/>
      <c r="I68" s="12"/>
      <c r="J68" s="12"/>
      <c r="K68" s="12"/>
      <c r="L68" s="12"/>
      <c r="M68" s="12"/>
      <c r="N68" s="12"/>
      <c r="O68" s="12"/>
      <c r="P68" s="4"/>
      <c r="Q68" s="4"/>
      <c r="R68" s="4"/>
      <c r="S68" s="4"/>
      <c r="T68" s="4"/>
      <c r="U68" s="4"/>
      <c r="V68" s="4"/>
      <c r="W68" s="4"/>
      <c r="X68" s="4"/>
      <c r="Y68" s="4"/>
      <c r="Z68" s="4"/>
      <c r="AA68" s="4"/>
      <c r="AB68" s="4"/>
      <c r="AC68" s="4"/>
      <c r="AD68" s="4"/>
      <c r="AE68" s="4"/>
    </row>
    <row r="69" spans="2:31" x14ac:dyDescent="0.35">
      <c r="B69" s="16"/>
      <c r="C69" s="12"/>
      <c r="D69" s="12"/>
      <c r="E69" s="12"/>
      <c r="F69" s="12"/>
      <c r="G69" s="12"/>
      <c r="H69" s="12"/>
      <c r="I69" s="12"/>
      <c r="J69" s="12"/>
      <c r="K69" s="12"/>
      <c r="L69" s="12"/>
      <c r="M69" s="12"/>
      <c r="N69" s="12"/>
      <c r="O69" s="12"/>
      <c r="P69" s="4"/>
      <c r="Q69" s="4"/>
      <c r="R69" s="4"/>
      <c r="S69" s="4"/>
      <c r="T69" s="4"/>
      <c r="U69" s="4"/>
      <c r="V69" s="4"/>
      <c r="W69" s="4"/>
      <c r="X69" s="4"/>
      <c r="Y69" s="4"/>
      <c r="Z69" s="4"/>
      <c r="AA69" s="4"/>
      <c r="AB69" s="4"/>
      <c r="AC69" s="4"/>
      <c r="AD69" s="4"/>
      <c r="AE69" s="4"/>
    </row>
    <row r="70" spans="2:31" x14ac:dyDescent="0.35">
      <c r="B70" s="16"/>
      <c r="C70" s="12"/>
      <c r="D70" s="12"/>
      <c r="E70" s="12"/>
      <c r="F70" s="12"/>
      <c r="G70" s="12"/>
      <c r="H70" s="12"/>
      <c r="I70" s="12"/>
      <c r="J70" s="12"/>
      <c r="K70" s="12"/>
      <c r="L70" s="12"/>
      <c r="M70" s="12"/>
      <c r="N70" s="12"/>
      <c r="O70" s="12"/>
      <c r="P70" s="4"/>
      <c r="Q70" s="4"/>
      <c r="R70" s="4"/>
      <c r="S70" s="4"/>
      <c r="T70" s="4"/>
      <c r="U70" s="4"/>
      <c r="V70" s="4"/>
      <c r="W70" s="4"/>
      <c r="X70" s="4"/>
      <c r="Y70" s="4"/>
      <c r="Z70" s="4"/>
      <c r="AA70" s="4"/>
      <c r="AB70" s="4"/>
      <c r="AC70" s="4"/>
      <c r="AD70" s="4"/>
      <c r="AE70" s="4"/>
    </row>
    <row r="71" spans="2:31" x14ac:dyDescent="0.35">
      <c r="B71" s="16"/>
      <c r="C71" s="12"/>
      <c r="D71" s="12"/>
      <c r="E71" s="12"/>
      <c r="F71" s="12"/>
      <c r="G71" s="12"/>
      <c r="H71" s="12"/>
      <c r="I71" s="12"/>
      <c r="J71" s="12"/>
      <c r="K71" s="12"/>
      <c r="L71" s="12"/>
      <c r="M71" s="12"/>
      <c r="N71" s="12"/>
      <c r="O71" s="12"/>
      <c r="P71" s="4"/>
      <c r="Q71" s="4"/>
      <c r="R71" s="4"/>
      <c r="S71" s="4"/>
      <c r="T71" s="4"/>
      <c r="U71" s="4"/>
      <c r="V71" s="4"/>
      <c r="W71" s="4"/>
      <c r="X71" s="4"/>
      <c r="Y71" s="4"/>
      <c r="Z71" s="4"/>
      <c r="AA71" s="4"/>
      <c r="AB71" s="4"/>
      <c r="AC71" s="4"/>
      <c r="AD71" s="4"/>
      <c r="AE71" s="4"/>
    </row>
    <row r="72" spans="2:31" x14ac:dyDescent="0.35">
      <c r="B72" s="16"/>
      <c r="C72" s="12"/>
      <c r="D72" s="12"/>
      <c r="E72" s="12"/>
      <c r="F72" s="12"/>
      <c r="G72" s="12"/>
      <c r="H72" s="12"/>
      <c r="I72" s="12"/>
      <c r="J72" s="12"/>
      <c r="K72" s="12"/>
      <c r="L72" s="12"/>
      <c r="M72" s="12"/>
      <c r="N72" s="12"/>
      <c r="O72" s="12"/>
      <c r="P72" s="4"/>
      <c r="Q72" s="4"/>
      <c r="R72" s="4"/>
      <c r="S72" s="4"/>
      <c r="T72" s="4"/>
      <c r="U72" s="4"/>
      <c r="V72" s="4"/>
      <c r="W72" s="4"/>
      <c r="X72" s="4"/>
      <c r="Y72" s="4"/>
      <c r="Z72" s="4"/>
      <c r="AA72" s="4"/>
      <c r="AB72" s="4"/>
      <c r="AC72" s="4"/>
      <c r="AD72" s="4"/>
      <c r="AE72" s="4"/>
    </row>
    <row r="73" spans="2:31" x14ac:dyDescent="0.35">
      <c r="B73" s="16"/>
      <c r="C73" s="12"/>
      <c r="D73" s="12"/>
      <c r="E73" s="12"/>
      <c r="F73" s="12"/>
      <c r="G73" s="12"/>
      <c r="H73" s="12"/>
      <c r="I73" s="12"/>
      <c r="J73" s="12"/>
      <c r="K73" s="12"/>
      <c r="L73" s="12"/>
      <c r="M73" s="12"/>
      <c r="N73" s="12"/>
      <c r="O73" s="12"/>
      <c r="P73" s="4"/>
      <c r="Q73" s="4"/>
      <c r="R73" s="4"/>
      <c r="S73" s="4"/>
      <c r="T73" s="4"/>
      <c r="U73" s="4"/>
      <c r="V73" s="4"/>
      <c r="W73" s="4"/>
      <c r="X73" s="4"/>
      <c r="Y73" s="4"/>
      <c r="Z73" s="4"/>
      <c r="AA73" s="4"/>
      <c r="AB73" s="4"/>
      <c r="AC73" s="4"/>
      <c r="AD73" s="4"/>
      <c r="AE73" s="4"/>
    </row>
    <row r="74" spans="2:31" x14ac:dyDescent="0.35">
      <c r="B74" s="16"/>
      <c r="C74" s="12"/>
      <c r="D74" s="12"/>
      <c r="E74" s="12"/>
      <c r="F74" s="12"/>
      <c r="G74" s="12"/>
      <c r="H74" s="12"/>
      <c r="I74" s="12"/>
      <c r="J74" s="12"/>
      <c r="K74" s="12"/>
      <c r="L74" s="12"/>
      <c r="M74" s="12"/>
      <c r="N74" s="12"/>
      <c r="O74" s="12"/>
      <c r="P74" s="4"/>
      <c r="Q74" s="4"/>
      <c r="R74" s="4"/>
      <c r="S74" s="4"/>
      <c r="T74" s="4"/>
      <c r="U74" s="4"/>
      <c r="V74" s="4"/>
      <c r="W74" s="4"/>
      <c r="X74" s="4"/>
      <c r="Y74" s="4"/>
      <c r="Z74" s="4"/>
      <c r="AA74" s="4"/>
      <c r="AB74" s="4"/>
      <c r="AC74" s="4"/>
      <c r="AD74" s="4"/>
      <c r="AE74" s="4"/>
    </row>
    <row r="75" spans="2:31" x14ac:dyDescent="0.35">
      <c r="B75" s="16"/>
      <c r="C75" s="12"/>
      <c r="D75" s="12"/>
      <c r="E75" s="12"/>
      <c r="F75" s="12"/>
      <c r="G75" s="12"/>
      <c r="H75" s="12"/>
      <c r="I75" s="12"/>
      <c r="J75" s="12"/>
      <c r="K75" s="12"/>
      <c r="L75" s="12"/>
      <c r="M75" s="12"/>
      <c r="N75" s="12"/>
      <c r="O75" s="12"/>
      <c r="P75" s="4"/>
      <c r="Q75" s="4"/>
      <c r="R75" s="4"/>
      <c r="S75" s="4"/>
      <c r="T75" s="4"/>
      <c r="U75" s="4"/>
      <c r="V75" s="4"/>
      <c r="W75" s="4"/>
      <c r="X75" s="4"/>
      <c r="Y75" s="4"/>
      <c r="Z75" s="4"/>
      <c r="AA75" s="4"/>
      <c r="AB75" s="4"/>
      <c r="AC75" s="4"/>
      <c r="AD75" s="4"/>
      <c r="AE75" s="4"/>
    </row>
    <row r="76" spans="2:31" x14ac:dyDescent="0.35">
      <c r="B76" s="16"/>
      <c r="C76" s="12"/>
      <c r="D76" s="12"/>
      <c r="E76" s="12"/>
      <c r="F76" s="12"/>
      <c r="G76" s="12"/>
      <c r="H76" s="12"/>
      <c r="I76" s="12"/>
      <c r="J76" s="12"/>
      <c r="K76" s="12"/>
      <c r="L76" s="12"/>
      <c r="M76" s="12"/>
      <c r="N76" s="12"/>
      <c r="O76" s="12"/>
      <c r="P76" s="4"/>
      <c r="Q76" s="4"/>
      <c r="R76" s="4"/>
      <c r="S76" s="4"/>
      <c r="T76" s="4"/>
      <c r="U76" s="4"/>
      <c r="V76" s="4"/>
      <c r="W76" s="4"/>
      <c r="X76" s="4"/>
      <c r="Y76" s="4"/>
      <c r="Z76" s="4"/>
      <c r="AA76" s="4"/>
      <c r="AB76" s="4"/>
      <c r="AC76" s="4"/>
      <c r="AD76" s="4"/>
      <c r="AE76" s="4"/>
    </row>
    <row r="77" spans="2:31" x14ac:dyDescent="0.35">
      <c r="B77" s="16"/>
      <c r="C77" s="12"/>
      <c r="D77" s="12"/>
      <c r="E77" s="12"/>
      <c r="F77" s="12"/>
      <c r="G77" s="12"/>
      <c r="H77" s="12"/>
      <c r="I77" s="12"/>
      <c r="J77" s="12"/>
      <c r="K77" s="12"/>
      <c r="L77" s="12"/>
      <c r="M77" s="12"/>
      <c r="N77" s="12"/>
      <c r="O77" s="12"/>
      <c r="P77" s="4"/>
      <c r="Q77" s="4"/>
      <c r="R77" s="4"/>
      <c r="S77" s="4"/>
      <c r="T77" s="4"/>
      <c r="U77" s="4"/>
      <c r="V77" s="4"/>
      <c r="W77" s="4"/>
      <c r="X77" s="4"/>
      <c r="Y77" s="4"/>
      <c r="Z77" s="4"/>
      <c r="AA77" s="4"/>
      <c r="AB77" s="4"/>
      <c r="AC77" s="4"/>
      <c r="AD77" s="4"/>
      <c r="AE77" s="4"/>
    </row>
    <row r="78" spans="2:31" x14ac:dyDescent="0.35">
      <c r="B78" s="16"/>
      <c r="C78" s="12"/>
      <c r="D78" s="12"/>
      <c r="E78" s="12"/>
      <c r="F78" s="12"/>
      <c r="G78" s="12"/>
      <c r="H78" s="12"/>
      <c r="I78" s="12"/>
      <c r="J78" s="12"/>
      <c r="K78" s="12"/>
      <c r="L78" s="12"/>
      <c r="M78" s="12"/>
      <c r="N78" s="12"/>
      <c r="O78" s="12"/>
      <c r="P78" s="4"/>
      <c r="Q78" s="4"/>
      <c r="R78" s="4"/>
      <c r="S78" s="4"/>
      <c r="T78" s="4"/>
      <c r="U78" s="4"/>
      <c r="V78" s="4"/>
      <c r="W78" s="4"/>
      <c r="X78" s="4"/>
      <c r="Y78" s="4"/>
      <c r="Z78" s="4"/>
      <c r="AA78" s="4"/>
      <c r="AB78" s="4"/>
      <c r="AC78" s="4"/>
      <c r="AD78" s="4"/>
      <c r="AE78" s="4"/>
    </row>
    <row r="79" spans="2:31" x14ac:dyDescent="0.35">
      <c r="B79" s="16"/>
      <c r="C79" s="12"/>
      <c r="D79" s="12"/>
      <c r="E79" s="12"/>
      <c r="F79" s="12"/>
      <c r="G79" s="12"/>
      <c r="H79" s="12"/>
      <c r="I79" s="12"/>
      <c r="J79" s="12"/>
      <c r="K79" s="12"/>
      <c r="L79" s="12"/>
      <c r="M79" s="12"/>
      <c r="N79" s="12"/>
      <c r="O79" s="12"/>
      <c r="P79" s="4"/>
      <c r="Q79" s="4"/>
      <c r="R79" s="4"/>
      <c r="S79" s="4"/>
      <c r="T79" s="4"/>
      <c r="U79" s="4"/>
      <c r="V79" s="4"/>
      <c r="W79" s="4"/>
      <c r="X79" s="4"/>
      <c r="Y79" s="4"/>
      <c r="Z79" s="4"/>
      <c r="AA79" s="4"/>
      <c r="AB79" s="4"/>
      <c r="AC79" s="4"/>
      <c r="AD79" s="4"/>
      <c r="AE79" s="4"/>
    </row>
    <row r="80" spans="2:31" x14ac:dyDescent="0.35">
      <c r="B80" s="15"/>
      <c r="C80" s="12"/>
      <c r="D80" s="12"/>
      <c r="E80" s="12"/>
      <c r="F80" s="12"/>
      <c r="G80" s="12"/>
      <c r="H80" s="12"/>
      <c r="I80" s="12"/>
      <c r="J80" s="12"/>
      <c r="K80" s="12"/>
      <c r="L80" s="12"/>
      <c r="M80" s="12"/>
      <c r="N80" s="12"/>
      <c r="O80" s="12"/>
      <c r="P80" s="4"/>
      <c r="Q80" s="4"/>
      <c r="R80" s="4"/>
      <c r="S80" s="4"/>
      <c r="T80" s="4"/>
      <c r="U80" s="4"/>
      <c r="V80" s="4"/>
      <c r="W80" s="4"/>
      <c r="X80" s="4"/>
      <c r="Y80" s="4"/>
      <c r="Z80" s="4"/>
      <c r="AA80" s="4"/>
      <c r="AB80" s="4"/>
      <c r="AC80" s="4"/>
      <c r="AD80" s="4"/>
      <c r="AE80" s="4"/>
    </row>
    <row r="81" spans="2:31" x14ac:dyDescent="0.35">
      <c r="B81" s="15"/>
      <c r="C81" s="12"/>
      <c r="D81" s="12"/>
      <c r="E81" s="12"/>
      <c r="F81" s="12"/>
      <c r="G81" s="12"/>
      <c r="H81" s="12"/>
      <c r="I81" s="12"/>
      <c r="J81" s="12"/>
      <c r="K81" s="12"/>
      <c r="L81" s="12"/>
      <c r="M81" s="12"/>
      <c r="N81" s="12"/>
      <c r="O81" s="12"/>
      <c r="P81" s="4"/>
      <c r="Q81" s="4"/>
      <c r="R81" s="4"/>
      <c r="S81" s="4"/>
      <c r="T81" s="4"/>
      <c r="U81" s="4"/>
      <c r="V81" s="4"/>
      <c r="W81" s="4"/>
      <c r="X81" s="4"/>
      <c r="Y81" s="4"/>
      <c r="Z81" s="4"/>
      <c r="AA81" s="4"/>
      <c r="AB81" s="4"/>
      <c r="AC81" s="4"/>
      <c r="AD81" s="4"/>
      <c r="AE81" s="4"/>
    </row>
    <row r="82" spans="2:31" x14ac:dyDescent="0.35">
      <c r="B82" s="15"/>
      <c r="C82" s="12"/>
      <c r="D82" s="12"/>
      <c r="E82" s="12"/>
      <c r="F82" s="12"/>
      <c r="G82" s="12"/>
      <c r="H82" s="12"/>
      <c r="I82" s="12"/>
      <c r="J82" s="12"/>
      <c r="K82" s="12"/>
      <c r="L82" s="12"/>
      <c r="M82" s="12"/>
      <c r="N82" s="12"/>
      <c r="O82" s="12"/>
      <c r="P82" s="4"/>
      <c r="Q82" s="4"/>
      <c r="R82" s="4"/>
      <c r="S82" s="4"/>
      <c r="T82" s="4"/>
      <c r="U82" s="4"/>
      <c r="V82" s="4"/>
      <c r="W82" s="4"/>
      <c r="X82" s="4"/>
      <c r="Y82" s="4"/>
      <c r="Z82" s="4"/>
      <c r="AA82" s="4"/>
      <c r="AB82" s="4"/>
      <c r="AC82" s="4"/>
      <c r="AD82" s="4"/>
      <c r="AE82" s="4"/>
    </row>
    <row r="83" spans="2:31" x14ac:dyDescent="0.35">
      <c r="B83" s="15"/>
      <c r="C83" s="12"/>
      <c r="D83" s="12"/>
      <c r="E83" s="12"/>
      <c r="F83" s="12"/>
      <c r="G83" s="12"/>
      <c r="H83" s="12"/>
      <c r="I83" s="12"/>
      <c r="J83" s="12"/>
      <c r="K83" s="12"/>
      <c r="L83" s="12"/>
      <c r="M83" s="12"/>
      <c r="N83" s="12"/>
      <c r="O83" s="12"/>
      <c r="P83" s="4"/>
      <c r="Q83" s="4"/>
      <c r="R83" s="4"/>
      <c r="S83" s="4"/>
      <c r="T83" s="4"/>
      <c r="U83" s="4"/>
      <c r="V83" s="4"/>
      <c r="W83" s="4"/>
      <c r="X83" s="4"/>
      <c r="Y83" s="4"/>
      <c r="Z83" s="4"/>
      <c r="AA83" s="4"/>
      <c r="AB83" s="4"/>
      <c r="AC83" s="4"/>
      <c r="AD83" s="4"/>
      <c r="AE83" s="4"/>
    </row>
    <row r="84" spans="2:31" x14ac:dyDescent="0.35">
      <c r="B84" s="15"/>
      <c r="C84" s="12"/>
      <c r="D84" s="12"/>
      <c r="E84" s="12"/>
      <c r="F84" s="12"/>
      <c r="G84" s="12"/>
      <c r="H84" s="12"/>
      <c r="I84" s="12"/>
      <c r="J84" s="12"/>
      <c r="K84" s="12"/>
      <c r="L84" s="12"/>
      <c r="M84" s="12"/>
      <c r="N84" s="12"/>
      <c r="O84" s="12"/>
      <c r="P84" s="4"/>
      <c r="Q84" s="4"/>
      <c r="R84" s="4"/>
      <c r="S84" s="4"/>
      <c r="T84" s="4"/>
      <c r="U84" s="4"/>
      <c r="V84" s="4"/>
      <c r="W84" s="4"/>
      <c r="X84" s="4"/>
      <c r="Y84" s="4"/>
      <c r="Z84" s="4"/>
      <c r="AA84" s="4"/>
      <c r="AB84" s="4"/>
      <c r="AC84" s="4"/>
      <c r="AD84" s="4"/>
      <c r="AE84" s="4"/>
    </row>
    <row r="85" spans="2:31" x14ac:dyDescent="0.35">
      <c r="B85" s="15"/>
      <c r="C85" s="12"/>
      <c r="D85" s="12"/>
      <c r="E85" s="12"/>
      <c r="F85" s="12"/>
      <c r="G85" s="12"/>
      <c r="H85" s="12"/>
      <c r="I85" s="12"/>
      <c r="J85" s="12"/>
      <c r="K85" s="12"/>
      <c r="L85" s="12"/>
      <c r="M85" s="12"/>
      <c r="N85" s="12"/>
      <c r="O85" s="12"/>
      <c r="P85" s="4"/>
      <c r="Q85" s="4"/>
      <c r="R85" s="4"/>
      <c r="S85" s="4"/>
      <c r="T85" s="4"/>
      <c r="U85" s="4"/>
      <c r="V85" s="4"/>
      <c r="W85" s="4"/>
      <c r="X85" s="4"/>
      <c r="Y85" s="4"/>
      <c r="Z85" s="4"/>
      <c r="AA85" s="4"/>
      <c r="AB85" s="4"/>
      <c r="AC85" s="4"/>
      <c r="AD85" s="4"/>
      <c r="AE85" s="4"/>
    </row>
    <row r="86" spans="2:31" x14ac:dyDescent="0.35">
      <c r="B86" s="15"/>
      <c r="C86" s="12"/>
      <c r="D86" s="12"/>
      <c r="E86" s="12"/>
      <c r="F86" s="12"/>
      <c r="G86" s="12"/>
      <c r="H86" s="12"/>
      <c r="I86" s="12"/>
      <c r="J86" s="12"/>
      <c r="K86" s="12"/>
      <c r="L86" s="12"/>
      <c r="M86" s="12"/>
      <c r="N86" s="12"/>
      <c r="O86" s="12"/>
      <c r="P86" s="4"/>
      <c r="Q86" s="4"/>
      <c r="R86" s="4"/>
      <c r="S86" s="4"/>
      <c r="T86" s="4"/>
      <c r="U86" s="4"/>
      <c r="V86" s="4"/>
      <c r="W86" s="4"/>
      <c r="X86" s="4"/>
      <c r="Y86" s="4"/>
      <c r="Z86" s="4"/>
      <c r="AA86" s="4"/>
      <c r="AB86" s="4"/>
      <c r="AC86" s="4"/>
      <c r="AD86" s="4"/>
      <c r="AE86" s="4"/>
    </row>
    <row r="87" spans="2:31" x14ac:dyDescent="0.35">
      <c r="B87" s="15"/>
      <c r="C87" s="12"/>
      <c r="D87" s="12"/>
      <c r="E87" s="12"/>
      <c r="F87" s="12"/>
      <c r="G87" s="12"/>
      <c r="H87" s="12"/>
      <c r="I87" s="12"/>
      <c r="J87" s="12"/>
      <c r="K87" s="12"/>
      <c r="L87" s="12"/>
      <c r="M87" s="12"/>
      <c r="N87" s="12"/>
      <c r="O87" s="12"/>
      <c r="P87" s="4"/>
      <c r="Q87" s="4"/>
      <c r="R87" s="4"/>
      <c r="S87" s="4"/>
      <c r="T87" s="4"/>
      <c r="U87" s="4"/>
      <c r="V87" s="4"/>
      <c r="W87" s="4"/>
      <c r="X87" s="4"/>
      <c r="Y87" s="4"/>
      <c r="Z87" s="4"/>
      <c r="AA87" s="4"/>
      <c r="AB87" s="4"/>
      <c r="AC87" s="4"/>
      <c r="AD87" s="4"/>
      <c r="AE87" s="4"/>
    </row>
    <row r="88" spans="2:31" x14ac:dyDescent="0.35">
      <c r="B88" s="15"/>
      <c r="C88" s="12"/>
      <c r="D88" s="12"/>
      <c r="E88" s="12"/>
      <c r="F88" s="12"/>
      <c r="G88" s="12"/>
      <c r="H88" s="12"/>
      <c r="I88" s="12"/>
      <c r="J88" s="12"/>
      <c r="K88" s="12"/>
      <c r="L88" s="12"/>
      <c r="M88" s="12"/>
      <c r="N88" s="12"/>
      <c r="O88" s="12"/>
      <c r="P88" s="4"/>
      <c r="Q88" s="4"/>
      <c r="R88" s="4"/>
      <c r="S88" s="4"/>
      <c r="T88" s="4"/>
      <c r="U88" s="4"/>
      <c r="V88" s="4"/>
      <c r="W88" s="4"/>
      <c r="X88" s="4"/>
      <c r="Y88" s="4"/>
      <c r="Z88" s="4"/>
      <c r="AA88" s="4"/>
      <c r="AB88" s="4"/>
      <c r="AC88" s="4"/>
      <c r="AD88" s="4"/>
      <c r="AE88" s="4"/>
    </row>
    <row r="89" spans="2:31" x14ac:dyDescent="0.35">
      <c r="B89" s="15"/>
      <c r="C89" s="12"/>
      <c r="D89" s="12"/>
      <c r="E89" s="12"/>
      <c r="F89" s="12"/>
      <c r="G89" s="12"/>
      <c r="H89" s="12"/>
      <c r="I89" s="12"/>
      <c r="J89" s="12"/>
      <c r="K89" s="12"/>
      <c r="L89" s="12"/>
      <c r="M89" s="12"/>
      <c r="N89" s="12"/>
      <c r="O89" s="12"/>
      <c r="P89" s="4"/>
      <c r="Q89" s="4"/>
      <c r="R89" s="4"/>
      <c r="S89" s="4"/>
      <c r="T89" s="4"/>
      <c r="U89" s="4"/>
      <c r="V89" s="4"/>
      <c r="W89" s="4"/>
      <c r="X89" s="4"/>
      <c r="Y89" s="4"/>
      <c r="Z89" s="4"/>
      <c r="AA89" s="4"/>
      <c r="AB89" s="4"/>
      <c r="AC89" s="4"/>
      <c r="AD89" s="4"/>
      <c r="AE89" s="4"/>
    </row>
    <row r="90" spans="2:31" x14ac:dyDescent="0.35">
      <c r="B90" s="15"/>
      <c r="C90" s="12"/>
      <c r="D90" s="12"/>
      <c r="E90" s="12"/>
      <c r="F90" s="12"/>
      <c r="G90" s="12"/>
      <c r="H90" s="12"/>
      <c r="I90" s="12"/>
      <c r="J90" s="12"/>
      <c r="K90" s="12"/>
      <c r="L90" s="12"/>
      <c r="M90" s="12"/>
      <c r="N90" s="12"/>
      <c r="O90" s="12"/>
      <c r="P90" s="4"/>
      <c r="Q90" s="4"/>
      <c r="R90" s="4"/>
      <c r="S90" s="4"/>
      <c r="T90" s="4"/>
      <c r="U90" s="4"/>
      <c r="V90" s="4"/>
      <c r="W90" s="4"/>
      <c r="X90" s="4"/>
      <c r="Y90" s="4"/>
      <c r="Z90" s="4"/>
      <c r="AA90" s="4"/>
      <c r="AB90" s="4"/>
      <c r="AC90" s="4"/>
      <c r="AD90" s="4"/>
      <c r="AE90" s="4"/>
    </row>
    <row r="91" spans="2:31" x14ac:dyDescent="0.35">
      <c r="B91" s="15"/>
      <c r="C91" s="12"/>
      <c r="D91" s="12"/>
      <c r="E91" s="12"/>
      <c r="F91" s="12"/>
      <c r="G91" s="12"/>
      <c r="H91" s="12"/>
      <c r="I91" s="12"/>
      <c r="J91" s="12"/>
      <c r="K91" s="12"/>
      <c r="L91" s="12"/>
      <c r="M91" s="12"/>
      <c r="N91" s="12"/>
      <c r="O91" s="12"/>
      <c r="P91" s="4"/>
      <c r="Q91" s="4"/>
      <c r="R91" s="4"/>
      <c r="S91" s="4"/>
      <c r="T91" s="4"/>
      <c r="U91" s="4"/>
      <c r="V91" s="4"/>
      <c r="W91" s="4"/>
      <c r="X91" s="4"/>
      <c r="Y91" s="4"/>
      <c r="Z91" s="4"/>
      <c r="AA91" s="4"/>
      <c r="AB91" s="4"/>
      <c r="AC91" s="4"/>
      <c r="AD91" s="4"/>
      <c r="AE91" s="4"/>
    </row>
  </sheetData>
  <sheetProtection algorithmName="SHA-512" hashValue="wxbWxFigd2Zmx1gdBN0/0mVkrr9m5OOOvE5H1lmY44fhkRhnmqFeDHltW0zoyTlXShovSNOpaXZTQaNAVg2p6w==" saltValue="bMMT5VP9sM9r1MU1H332fw==" spinCount="100000" sheet="1" selectLockedCells="1"/>
  <customSheetViews>
    <customSheetView guid="{7F485EE3-6E6D-4C01-93CC-331BCFA50967}" hiddenRows="1">
      <pane ySplit="5" topLeftCell="A6" activePane="bottomLeft" state="frozenSplit"/>
      <selection pane="bottomLeft" activeCell="B9" sqref="B9"/>
      <pageMargins left="0.70866141732283472" right="0.70866141732283472" top="0.78740157480314965" bottom="0.70866141732283472" header="0.31496062992125984" footer="0.31496062992125984"/>
      <pageSetup paperSize="9" scale="67" orientation="landscape" r:id="rId1"/>
      <headerFooter alignWithMargins="0">
        <oddFooter>&amp;L&amp;D&amp;RA2</oddFooter>
      </headerFooter>
    </customSheetView>
  </customSheetViews>
  <mergeCells count="2">
    <mergeCell ref="N2:O2"/>
    <mergeCell ref="B4:N4"/>
  </mergeCells>
  <phoneticPr fontId="0" type="noConversion"/>
  <conditionalFormatting sqref="C52:O52 C54:N55">
    <cfRule type="cellIs" dxfId="3" priority="3" stopIfTrue="1" operator="greaterThanOrEqual">
      <formula>0</formula>
    </cfRule>
    <cfRule type="cellIs" dxfId="2" priority="4" stopIfTrue="1" operator="lessThan">
      <formula>0</formula>
    </cfRule>
  </conditionalFormatting>
  <pageMargins left="0.70866141732283472" right="0.70866141732283472" top="0.78740157480314965" bottom="0.70866141732283472" header="0.31496062992125984" footer="0.31496062992125984"/>
  <pageSetup paperSize="9" scale="61" orientation="landscape" r:id="rId2"/>
  <headerFooter alignWithMargins="0">
    <oddFooter>&amp;L&amp;D&amp;RA2</oddFooter>
  </headerFooter>
  <ignoredErrors>
    <ignoredError sqref="C7:O7 C54:N54 C55:N55 C47:O50 B47:B50 B15:O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0" tint="-0.249977111117893"/>
    <pageSetUpPr fitToPage="1"/>
  </sheetPr>
  <dimension ref="A1:F41"/>
  <sheetViews>
    <sheetView zoomScaleNormal="100" workbookViewId="0">
      <pane ySplit="2" topLeftCell="A3" activePane="bottomLeft" state="frozenSplit"/>
      <selection activeCell="C6" sqref="C6"/>
      <selection pane="bottomLeft" activeCell="C17" sqref="C17"/>
    </sheetView>
  </sheetViews>
  <sheetFormatPr baseColWidth="10" defaultColWidth="10.73046875" defaultRowHeight="12.75" outlineLevelCol="1" x14ac:dyDescent="0.35"/>
  <cols>
    <col min="1" max="1" width="2.06640625" customWidth="1"/>
    <col min="2" max="2" width="110.265625" customWidth="1"/>
    <col min="3" max="3" width="15.265625" customWidth="1"/>
    <col min="4" max="5" width="13.06640625" hidden="1" customWidth="1" outlineLevel="1"/>
    <col min="6" max="6" width="10.73046875" collapsed="1"/>
  </cols>
  <sheetData>
    <row r="1" spans="1:5" s="103" customFormat="1" ht="15" x14ac:dyDescent="0.4">
      <c r="B1" s="108"/>
      <c r="C1" s="111">
        <f>'1. Grunddaten'!C6</f>
        <v>0</v>
      </c>
    </row>
    <row r="2" spans="1:5" s="103" customFormat="1" ht="15" x14ac:dyDescent="0.4">
      <c r="A2" s="134" t="s">
        <v>57</v>
      </c>
      <c r="D2" s="108"/>
    </row>
    <row r="3" spans="1:5" s="13" customFormat="1" ht="13.9" x14ac:dyDescent="0.35">
      <c r="A3" s="38"/>
      <c r="D3" s="107"/>
    </row>
    <row r="4" spans="1:5" s="13" customFormat="1" ht="13.9" x14ac:dyDescent="0.4">
      <c r="A4" s="38"/>
      <c r="B4" s="19" t="s">
        <v>58</v>
      </c>
      <c r="D4" s="107"/>
    </row>
    <row r="5" spans="1:5" s="13" customFormat="1" ht="13.9" x14ac:dyDescent="0.35">
      <c r="A5" s="362"/>
      <c r="B5" s="362"/>
      <c r="C5" s="362"/>
      <c r="D5" s="362"/>
      <c r="E5" s="362"/>
    </row>
    <row r="6" spans="1:5" s="13" customFormat="1" ht="13.9" x14ac:dyDescent="0.4">
      <c r="B6" s="321"/>
      <c r="C6" s="322" t="str">
        <f>IF('1. Grunddaten'!C8&gt;0,'1. Grunddaten'!C8,"Jahr 1")</f>
        <v>Jahr 1</v>
      </c>
      <c r="D6" s="322" t="str">
        <f>IF('1. Grunddaten'!C8&gt;0,'1. Grunddaten'!C8+1,"Jahr 2")</f>
        <v>Jahr 2</v>
      </c>
      <c r="E6" s="323" t="str">
        <f>IF('1. Grunddaten'!C8&gt;0,C6+2,"Jahr 3")</f>
        <v>Jahr 3</v>
      </c>
    </row>
    <row r="7" spans="1:5" s="13" customFormat="1" ht="22.5" customHeight="1" x14ac:dyDescent="0.4">
      <c r="B7" s="89" t="s">
        <v>37</v>
      </c>
      <c r="C7" s="90">
        <f>+'2.Betreuungsumfang u. Einnahmen'!O43</f>
        <v>0</v>
      </c>
      <c r="D7" s="90">
        <f>+'2.Betreuungsumfang u. Einnahmen'!Q43</f>
        <v>0</v>
      </c>
      <c r="E7" s="91">
        <f>+'2.Betreuungsumfang u. Einnahmen'!S43</f>
        <v>0</v>
      </c>
    </row>
    <row r="8" spans="1:5" s="13" customFormat="1" ht="15" customHeight="1" x14ac:dyDescent="0.35">
      <c r="B8" s="92" t="s">
        <v>181</v>
      </c>
      <c r="C8" s="97">
        <f>'3. Ausgaben u. Investitonen'!O28+'3. Ausgaben u. Investitonen'!O27</f>
        <v>0</v>
      </c>
      <c r="D8" s="97">
        <f>'3. Ausgaben u. Investitonen'!Q28+'3. Ausgaben u. Investitonen'!Q27</f>
        <v>0</v>
      </c>
      <c r="E8" s="98">
        <f>'3. Ausgaben u. Investitonen'!S28+'3. Ausgaben u. Investitonen'!S27</f>
        <v>0</v>
      </c>
    </row>
    <row r="9" spans="1:5" s="13" customFormat="1" ht="15" customHeight="1" x14ac:dyDescent="0.35">
      <c r="B9" s="96" t="s">
        <v>12</v>
      </c>
      <c r="C9" s="97">
        <f>+'3. Ausgaben u. Investitonen'!O29</f>
        <v>0</v>
      </c>
      <c r="D9" s="97">
        <f>+'3. Ausgaben u. Investitonen'!Q29</f>
        <v>0</v>
      </c>
      <c r="E9" s="98">
        <f>+'3. Ausgaben u. Investitonen'!S29</f>
        <v>0</v>
      </c>
    </row>
    <row r="10" spans="1:5" s="13" customFormat="1" ht="13.5" x14ac:dyDescent="0.35">
      <c r="B10" s="92" t="s">
        <v>185</v>
      </c>
      <c r="C10" s="93">
        <f>SUM('3. Ausgaben u. Investitonen'!O7:O25)+'3. Ausgaben u. Investitonen'!O47</f>
        <v>0</v>
      </c>
      <c r="D10" s="94">
        <f>SUM('3. Ausgaben u. Investitonen'!Q7:Q25)+'3. Ausgaben u. Investitonen'!Q47</f>
        <v>0</v>
      </c>
      <c r="E10" s="95">
        <f>SUM('3. Ausgaben u. Investitonen'!S7:S25)+'3. Ausgaben u. Investitonen'!S47</f>
        <v>0</v>
      </c>
    </row>
    <row r="11" spans="1:5" s="13" customFormat="1" ht="22.5" customHeight="1" x14ac:dyDescent="0.4">
      <c r="B11" s="99" t="s">
        <v>183</v>
      </c>
      <c r="C11" s="90">
        <f>SUM(C8:C10)</f>
        <v>0</v>
      </c>
      <c r="D11" s="90">
        <f>SUM(D8:D10)</f>
        <v>0</v>
      </c>
      <c r="E11" s="91">
        <f>SUM(E8:E10)</f>
        <v>0</v>
      </c>
    </row>
    <row r="12" spans="1:5" s="13" customFormat="1" ht="22.5" customHeight="1" x14ac:dyDescent="0.4">
      <c r="B12" s="100" t="s">
        <v>44</v>
      </c>
      <c r="C12" s="101">
        <f>C7-C11</f>
        <v>0</v>
      </c>
      <c r="D12" s="101">
        <f>D7-D11</f>
        <v>0</v>
      </c>
      <c r="E12" s="196">
        <f>E7-E11</f>
        <v>0</v>
      </c>
    </row>
    <row r="13" spans="1:5" s="13" customFormat="1" ht="13.9" x14ac:dyDescent="0.35">
      <c r="B13" s="143"/>
      <c r="C13" s="35"/>
      <c r="D13" s="35"/>
      <c r="E13" s="35"/>
    </row>
    <row r="14" spans="1:5" s="13" customFormat="1" ht="13.9" x14ac:dyDescent="0.4">
      <c r="B14" s="19" t="s">
        <v>59</v>
      </c>
      <c r="C14" s="35"/>
      <c r="D14" s="35"/>
      <c r="E14" s="35"/>
    </row>
    <row r="15" spans="1:5" s="13" customFormat="1" ht="13.9" x14ac:dyDescent="0.35">
      <c r="B15" s="143"/>
      <c r="C15" s="35"/>
      <c r="D15" s="35"/>
      <c r="E15" s="35"/>
    </row>
    <row r="16" spans="1:5" s="13" customFormat="1" ht="13.9" x14ac:dyDescent="0.4">
      <c r="B16" s="324"/>
      <c r="C16" s="322" t="str">
        <f>+C6</f>
        <v>Jahr 1</v>
      </c>
      <c r="D16" s="322" t="str">
        <f>+D6</f>
        <v>Jahr 2</v>
      </c>
      <c r="E16" s="323" t="str">
        <f>+E6</f>
        <v>Jahr 3</v>
      </c>
    </row>
    <row r="17" spans="2:5" s="13" customFormat="1" ht="25.5" customHeight="1" x14ac:dyDescent="0.35">
      <c r="B17" s="256" t="s">
        <v>184</v>
      </c>
      <c r="C17" s="257">
        <f>IF('1. Steuer u. Sozialvers.'!O34=0,0,+C12/'1. Steuer u. Sozialvers.'!O34)</f>
        <v>0</v>
      </c>
      <c r="D17" s="257">
        <f>+D12/12</f>
        <v>0</v>
      </c>
      <c r="E17" s="258">
        <f>+E12/12</f>
        <v>0</v>
      </c>
    </row>
    <row r="18" spans="2:5" s="13" customFormat="1" ht="13.9" x14ac:dyDescent="0.35">
      <c r="B18" s="36"/>
      <c r="C18" s="37"/>
      <c r="D18" s="37"/>
      <c r="E18" s="37"/>
    </row>
    <row r="19" spans="2:5" s="13" customFormat="1" ht="13.5" x14ac:dyDescent="0.35"/>
    <row r="20" spans="2:5" s="13" customFormat="1" ht="13.5" x14ac:dyDescent="0.35"/>
    <row r="41" ht="8.25" customHeight="1" x14ac:dyDescent="0.35"/>
  </sheetData>
  <sheetProtection algorithmName="SHA-512" hashValue="vmHdWLsoF3+iYv8xR5mvU0tUaUEGexvAvGN72egadBhcFTimH37wuqUQbMTq1RKKipQ7twBcslBBSre0y3YgKA==" saltValue="TinWoJEuYVlRqSap4Kjkjw==" spinCount="100000" sheet="1" formatColumns="0" selectLockedCells="1"/>
  <customSheetViews>
    <customSheetView guid="{7F485EE3-6E6D-4C01-93CC-331BCFA50967}" fitToPage="1">
      <pane ySplit="2" topLeftCell="A15" activePane="bottomLeft" state="frozenSplit"/>
      <selection pane="bottomLeft" activeCell="M36" sqref="M36"/>
      <pageMargins left="0.47244094488188981" right="0.47244094488188981" top="0.78740157480314965" bottom="0.78740157480314965" header="0.51181102362204722" footer="0.51181102362204722"/>
      <pageSetup paperSize="9" scale="89" orientation="landscape" r:id="rId1"/>
      <headerFooter alignWithMargins="0">
        <oddFooter>&amp;L&amp;D&amp;RA3</oddFooter>
      </headerFooter>
    </customSheetView>
  </customSheetViews>
  <mergeCells count="1">
    <mergeCell ref="A5:E5"/>
  </mergeCells>
  <phoneticPr fontId="0" type="noConversion"/>
  <conditionalFormatting sqref="C17:E17">
    <cfRule type="cellIs" dxfId="1" priority="3" stopIfTrue="1" operator="greaterThanOrEqual">
      <formula>0</formula>
    </cfRule>
    <cfRule type="cellIs" dxfId="0" priority="4" stopIfTrue="1" operator="lessThan">
      <formula>0</formula>
    </cfRule>
  </conditionalFormatting>
  <pageMargins left="0.47244094488188981" right="0.47244094488188981" top="0.78740157480314965" bottom="0.78740157480314965" header="0.51181102362204722" footer="0.51181102362204722"/>
  <pageSetup paperSize="9" scale="90" orientation="landscape" r:id="rId2"/>
  <headerFooter alignWithMargins="0">
    <oddFooter>&amp;L&amp;D&amp;RA3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Deckblatt</vt:lpstr>
      <vt:lpstr>Innenseite</vt:lpstr>
      <vt:lpstr>1. Grunddaten</vt:lpstr>
      <vt:lpstr>2.Betreuungsumfang u. Einnahmen</vt:lpstr>
      <vt:lpstr>3. Ausgaben u. Investitonen</vt:lpstr>
      <vt:lpstr>4. Finanzierungsmittel</vt:lpstr>
      <vt:lpstr>1. Steuer u. Sozialvers.</vt:lpstr>
      <vt:lpstr>2. Liquiditätsplanung</vt:lpstr>
      <vt:lpstr>3. Zusammenfassung</vt:lpstr>
      <vt:lpstr>Privater Finanzbedarf</vt:lpstr>
      <vt:lpstr>'1. Grunddaten'!Druckbereich</vt:lpstr>
      <vt:lpstr>'1. Steuer u. Sozialvers.'!Druckbereich</vt:lpstr>
      <vt:lpstr>'2. Liquiditätsplanung'!Druckbereich</vt:lpstr>
      <vt:lpstr>'2.Betreuungsumfang u. Einnahmen'!Druckbereich</vt:lpstr>
      <vt:lpstr>'3. Ausgaben u. Investitonen'!Druckbereich</vt:lpstr>
      <vt:lpstr>'3. Zusammenfassung'!Druckbereich</vt:lpstr>
      <vt:lpstr>'4. Finanzierungsmittel'!Druckbereich</vt:lpstr>
      <vt:lpstr>'Privater Finanzbedarf'!Druckbereich</vt:lpstr>
      <vt:lpstr>'2. Liquiditätsplanung'!Drucktitel</vt:lpstr>
      <vt:lpstr>'3. Ausgaben u. Investitonen'!Drucktitel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Businessplan Kindertagespflege: Finanzplan</dc:title>
  <dc:creator>Kanzlei Teichmann</dc:creator>
  <cp:lastModifiedBy>Stefan Hellriegel</cp:lastModifiedBy>
  <cp:lastPrinted>2019-12-13T08:08:06Z</cp:lastPrinted>
  <dcterms:created xsi:type="dcterms:W3CDTF">2012-09-21T08:16:05Z</dcterms:created>
  <dcterms:modified xsi:type="dcterms:W3CDTF">2023-04-27T13:13:55Z</dcterms:modified>
</cp:coreProperties>
</file>